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자원봉사센터\Desktop\"/>
    </mc:Choice>
  </mc:AlternateContent>
  <bookViews>
    <workbookView xWindow="0" yWindow="0" windowWidth="13995" windowHeight="11295"/>
  </bookViews>
  <sheets>
    <sheet name="대회 및 경기장 운영" sheetId="8" r:id="rId1"/>
  </sheets>
  <definedNames>
    <definedName name="_xlnm._FilterDatabase" localSheetId="0" hidden="1">'대회 및 경기장 운영'!$A$3:$X$56</definedName>
    <definedName name="_xlnm.Print_Area" localSheetId="0">'대회 및 경기장 운영'!$A$1:$U$56</definedName>
    <definedName name="_xlnm.Print_Titles" localSheetId="0">'대회 및 경기장 운영'!$3:$4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8" l="1"/>
  <c r="O5" i="8"/>
  <c r="L5" i="8"/>
  <c r="K5" i="8"/>
  <c r="J5" i="8"/>
  <c r="I5" i="8"/>
  <c r="E56" i="8"/>
  <c r="E16" i="8"/>
  <c r="E11" i="8"/>
  <c r="E9" i="8"/>
  <c r="K6" i="8" l="1"/>
  <c r="M5" i="8"/>
  <c r="N5" i="8"/>
  <c r="E5" i="8"/>
  <c r="E6" i="8"/>
  <c r="R6" i="8" l="1"/>
  <c r="S6" i="8"/>
  <c r="Q6" i="8"/>
  <c r="P6" i="8"/>
  <c r="O6" i="8"/>
  <c r="N6" i="8"/>
  <c r="M6" i="8"/>
  <c r="L6" i="8"/>
  <c r="J6" i="8"/>
  <c r="I6" i="8"/>
  <c r="G6" i="8"/>
  <c r="H6" i="8"/>
  <c r="F6" i="8"/>
  <c r="F7" i="8"/>
  <c r="E36" i="8" l="1"/>
  <c r="E25" i="8"/>
  <c r="E13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E7" i="8" s="1"/>
  <c r="S8" i="8"/>
  <c r="S7" i="8" s="1"/>
  <c r="R8" i="8"/>
  <c r="R7" i="8" s="1"/>
  <c r="Q8" i="8"/>
  <c r="Q7" i="8" s="1"/>
  <c r="P8" i="8"/>
  <c r="O8" i="8"/>
  <c r="O7" i="8" s="1"/>
  <c r="N8" i="8"/>
  <c r="M8" i="8"/>
  <c r="M7" i="8" s="1"/>
  <c r="L8" i="8"/>
  <c r="K8" i="8"/>
  <c r="K7" i="8" s="1"/>
  <c r="J8" i="8"/>
  <c r="J7" i="8" s="1"/>
  <c r="I8" i="8"/>
  <c r="I7" i="8" s="1"/>
  <c r="H8" i="8"/>
  <c r="G8" i="8"/>
  <c r="G7" i="8" s="1"/>
  <c r="F8" i="8"/>
  <c r="E8" i="8"/>
  <c r="P7" i="8"/>
  <c r="N7" i="8"/>
  <c r="L7" i="8"/>
  <c r="H7" i="8"/>
  <c r="E27" i="8" l="1"/>
  <c r="E28" i="8"/>
  <c r="E55" i="8" l="1"/>
  <c r="E47" i="8" s="1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46" i="8"/>
  <c r="E45" i="8" s="1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35" i="8"/>
  <c r="E34" i="8" s="1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24" i="8"/>
  <c r="E23" i="8" s="1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54" i="8" l="1"/>
  <c r="E53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1" i="8"/>
  <c r="E50" i="8"/>
  <c r="E49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4" i="8"/>
  <c r="E43" i="8"/>
  <c r="X38" i="8" s="1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1" i="8"/>
  <c r="E40" i="8"/>
  <c r="X40" i="8" s="1"/>
  <c r="E39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3" i="8"/>
  <c r="E32" i="8"/>
  <c r="X27" i="8" s="1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0" i="8"/>
  <c r="E29" i="8"/>
  <c r="S26" i="8"/>
  <c r="R26" i="8"/>
  <c r="R25" i="8" s="1"/>
  <c r="Q26" i="8"/>
  <c r="P26" i="8"/>
  <c r="O26" i="8"/>
  <c r="N26" i="8"/>
  <c r="N25" i="8" s="1"/>
  <c r="M26" i="8"/>
  <c r="L26" i="8"/>
  <c r="K26" i="8"/>
  <c r="J26" i="8"/>
  <c r="J25" i="8" s="1"/>
  <c r="I26" i="8"/>
  <c r="H26" i="8"/>
  <c r="G26" i="8"/>
  <c r="F26" i="8"/>
  <c r="F25" i="8" s="1"/>
  <c r="E22" i="8"/>
  <c r="E21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F20" i="8"/>
  <c r="E19" i="8"/>
  <c r="E18" i="8"/>
  <c r="E17" i="8"/>
  <c r="S15" i="8"/>
  <c r="R15" i="8"/>
  <c r="R14" i="8" s="1"/>
  <c r="Q15" i="8"/>
  <c r="Q14" i="8" s="1"/>
  <c r="P15" i="8"/>
  <c r="O15" i="8"/>
  <c r="N15" i="8"/>
  <c r="N14" i="8" s="1"/>
  <c r="M15" i="8"/>
  <c r="M14" i="8" s="1"/>
  <c r="L15" i="8"/>
  <c r="K15" i="8"/>
  <c r="J15" i="8"/>
  <c r="J14" i="8" s="1"/>
  <c r="I15" i="8"/>
  <c r="I14" i="8" s="1"/>
  <c r="H15" i="8"/>
  <c r="G15" i="8"/>
  <c r="F15" i="8"/>
  <c r="F14" i="8" s="1"/>
  <c r="G14" i="8" l="1"/>
  <c r="K14" i="8"/>
  <c r="O14" i="8"/>
  <c r="S14" i="8"/>
  <c r="H14" i="8"/>
  <c r="L14" i="8"/>
  <c r="P14" i="8"/>
  <c r="X16" i="8"/>
  <c r="H25" i="8"/>
  <c r="L25" i="8"/>
  <c r="P25" i="8"/>
  <c r="I36" i="8"/>
  <c r="M36" i="8"/>
  <c r="Q36" i="8"/>
  <c r="F47" i="8"/>
  <c r="J47" i="8"/>
  <c r="N47" i="8"/>
  <c r="R47" i="8"/>
  <c r="I25" i="8"/>
  <c r="M25" i="8"/>
  <c r="Q25" i="8"/>
  <c r="F36" i="8"/>
  <c r="J36" i="8"/>
  <c r="N36" i="8"/>
  <c r="R36" i="8"/>
  <c r="X19" i="8"/>
  <c r="I47" i="8"/>
  <c r="M47" i="8"/>
  <c r="Q47" i="8"/>
  <c r="X50" i="8"/>
  <c r="X18" i="8"/>
  <c r="X30" i="8"/>
  <c r="G36" i="8"/>
  <c r="K36" i="8"/>
  <c r="O36" i="8"/>
  <c r="S36" i="8"/>
  <c r="X41" i="8"/>
  <c r="G47" i="8"/>
  <c r="K47" i="8"/>
  <c r="O47" i="8"/>
  <c r="S47" i="8"/>
  <c r="G25" i="8"/>
  <c r="K25" i="8"/>
  <c r="O25" i="8"/>
  <c r="S25" i="8"/>
  <c r="H36" i="8"/>
  <c r="L36" i="8"/>
  <c r="P36" i="8"/>
  <c r="H47" i="8"/>
  <c r="L47" i="8"/>
  <c r="P47" i="8"/>
  <c r="X51" i="8"/>
  <c r="X17" i="8"/>
  <c r="X49" i="8"/>
  <c r="X39" i="8"/>
  <c r="X28" i="8"/>
  <c r="X29" i="8"/>
  <c r="E15" i="8"/>
  <c r="E14" i="8" s="1"/>
  <c r="E42" i="8"/>
  <c r="E52" i="8"/>
  <c r="E20" i="8"/>
  <c r="E31" i="8"/>
  <c r="E37" i="8"/>
  <c r="E26" i="8"/>
  <c r="E48" i="8"/>
  <c r="A18" i="8" l="1"/>
  <c r="A19" i="8" s="1"/>
  <c r="A20" i="8" s="1"/>
  <c r="A21" i="8" s="1"/>
  <c r="A22" i="8" s="1"/>
  <c r="A26" i="8" l="1"/>
  <c r="A27" i="8" s="1"/>
  <c r="A28" i="8" s="1"/>
  <c r="A29" i="8" s="1"/>
  <c r="A30" i="8" s="1"/>
  <c r="A31" i="8" s="1"/>
  <c r="A32" i="8" s="1"/>
  <c r="A33" i="8" s="1"/>
  <c r="A37" i="8" l="1"/>
  <c r="A38" i="8" s="1"/>
  <c r="A39" i="8" s="1"/>
  <c r="A40" i="8" s="1"/>
  <c r="A41" i="8" s="1"/>
  <c r="A42" i="8" s="1"/>
  <c r="A43" i="8" s="1"/>
  <c r="A44" i="8" s="1"/>
  <c r="A48" i="8" l="1"/>
</calcChain>
</file>

<file path=xl/sharedStrings.xml><?xml version="1.0" encoding="utf-8"?>
<sst xmlns="http://schemas.openxmlformats.org/spreadsheetml/2006/main" count="110" uniqueCount="51">
  <si>
    <t>분야</t>
    <phoneticPr fontId="1" type="noConversion"/>
  </si>
  <si>
    <t>계</t>
    <phoneticPr fontId="1" type="noConversion"/>
  </si>
  <si>
    <t>소요인력</t>
    <phoneticPr fontId="1" type="noConversion"/>
  </si>
  <si>
    <t>비고</t>
    <phoneticPr fontId="1" type="noConversion"/>
  </si>
  <si>
    <t>소계</t>
    <phoneticPr fontId="1" type="noConversion"/>
  </si>
  <si>
    <t>일반</t>
    <phoneticPr fontId="1" type="noConversion"/>
  </si>
  <si>
    <t>등록센터</t>
    <phoneticPr fontId="1" type="noConversion"/>
  </si>
  <si>
    <t>수행업무</t>
    <phoneticPr fontId="1" type="noConversion"/>
  </si>
  <si>
    <t>연번</t>
    <phoneticPr fontId="1" type="noConversion"/>
  </si>
  <si>
    <t>근무장소</t>
    <phoneticPr fontId="1" type="noConversion"/>
  </si>
  <si>
    <t>5.10.</t>
    <phoneticPr fontId="1" type="noConversion"/>
  </si>
  <si>
    <t>5.9.</t>
    <phoneticPr fontId="1" type="noConversion"/>
  </si>
  <si>
    <t>5.11.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</si>
  <si>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</si>
  <si>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</si>
  <si>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</si>
  <si>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</si>
  <si>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</si>
  <si>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</si>
  <si>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</si>
  <si>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</si>
  <si>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</si>
  <si>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통역(영어)</t>
    <phoneticPr fontId="1" type="noConversion"/>
  </si>
  <si>
    <t>통역(중국어)</t>
    <phoneticPr fontId="1" type="noConversion"/>
  </si>
  <si>
    <t>통역(일본어)</t>
    <phoneticPr fontId="1" type="noConversion"/>
  </si>
  <si>
    <t>근무일자</t>
    <phoneticPr fontId="1" type="noConversion"/>
  </si>
  <si>
    <t>5.21.</t>
  </si>
  <si>
    <t>5.22.</t>
  </si>
  <si>
    <t>계</t>
  </si>
  <si>
    <t>경기 운영</t>
    <phoneticPr fontId="1" type="noConversion"/>
  </si>
  <si>
    <t>참가자 키트</t>
    <phoneticPr fontId="1" type="noConversion"/>
  </si>
  <si>
    <t>(단위 : 명)</t>
    <phoneticPr fontId="1" type="noConversion"/>
  </si>
  <si>
    <t>군산시 수송통제소</t>
    <phoneticPr fontId="1" type="noConversion"/>
  </si>
  <si>
    <t>해외참가자 수송버스 탑승 안내 등</t>
    <phoneticPr fontId="1" type="noConversion"/>
  </si>
  <si>
    <t>교통질서유지</t>
    <phoneticPr fontId="1" type="noConversion"/>
  </si>
  <si>
    <t>교통및 주차질서 유지 등(오전 2, 오후 2)</t>
    <phoneticPr fontId="1" type="noConversion"/>
  </si>
  <si>
    <t>경기장 안내소 운영</t>
    <phoneticPr fontId="1" type="noConversion"/>
  </si>
  <si>
    <t>참가자 키트 지원</t>
    <phoneticPr fontId="1" type="noConversion"/>
  </si>
  <si>
    <t>경기장 종합안내(관광,수송,숙박·음식점 등 정보제공)</t>
    <phoneticPr fontId="1" type="noConversion"/>
  </si>
  <si>
    <t>경기장 내·외 통제(4), 경기장 환경정리(1)</t>
    <phoneticPr fontId="1" type="noConversion"/>
  </si>
  <si>
    <t>경기장 내·외 통제(6)</t>
    <phoneticPr fontId="1" type="noConversion"/>
  </si>
  <si>
    <t>등록 4 + 귀빈실 1</t>
    <phoneticPr fontId="1" type="noConversion"/>
  </si>
  <si>
    <t>2023 전북 아시아태평양 마스터스대회 자원봉사자 소요인력(대회 및 경기장 운영)</t>
    <phoneticPr fontId="1" type="noConversion"/>
  </si>
  <si>
    <t>대회운영
월명종합경기장
(군산)</t>
    <phoneticPr fontId="1" type="noConversion"/>
  </si>
  <si>
    <t>경기장운영
컨트리클럽(군산)
(골프)</t>
    <phoneticPr fontId="1" type="noConversion"/>
  </si>
  <si>
    <t>경기장운영
월명축구장(군산)
(축구)</t>
    <phoneticPr fontId="1" type="noConversion"/>
  </si>
  <si>
    <t>경기장운영
월명야구장(군산)
(야구)</t>
    <phoneticPr fontId="1" type="noConversion"/>
  </si>
  <si>
    <t>경기장운영
월명체육관(군산)
(탁구)</t>
    <phoneticPr fontId="1" type="noConversion"/>
  </si>
  <si>
    <t>종목단체 
의견반영</t>
    <phoneticPr fontId="1" type="noConversion"/>
  </si>
  <si>
    <t>행사보조</t>
    <phoneticPr fontId="1" type="noConversion"/>
  </si>
  <si>
    <t>통역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</si>
</sst>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5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41" fontId="3" fillId="8" borderId="5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6" borderId="1" xfId="0" applyFont="1" applyFill="1" applyBorder="1" applyAlignment="1">
      <alignment horizontal="center" vertical="center"/>
    </xf>
    <xf numFmtId="41" fontId="6" fillId="6" borderId="1" xfId="1" applyFont="1" applyFill="1" applyBorder="1" applyAlignment="1">
      <alignment horizontal="center" vertical="center"/>
    </xf>
    <xf numFmtId="41" fontId="6" fillId="9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shrinkToFit="1"/>
    </xf>
    <xf numFmtId="0" fontId="3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8" fillId="6" borderId="1" xfId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shrinkToFit="1"/>
    </xf>
    <xf numFmtId="41" fontId="8" fillId="9" borderId="1" xfId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shrinkToFit="1"/>
    </xf>
    <xf numFmtId="0" fontId="3" fillId="8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41" fontId="3" fillId="10" borderId="1" xfId="0" applyNumberFormat="1" applyFont="1" applyFill="1" applyBorder="1" applyAlignment="1">
      <alignment horizontal="center" vertical="center" shrinkToFit="1"/>
    </xf>
    <xf numFmtId="0" fontId="3" fillId="10" borderId="1" xfId="0" applyFont="1" applyFill="1" applyBorder="1" applyAlignment="1">
      <alignment horizontal="center" vertical="center"/>
    </xf>
    <xf numFmtId="41" fontId="3" fillId="10" borderId="5" xfId="0" applyNumberFormat="1" applyFont="1" applyFill="1" applyBorder="1" applyAlignment="1">
      <alignment horizontal="center" vertical="center" shrinkToFit="1"/>
    </xf>
    <xf numFmtId="0" fontId="3" fillId="10" borderId="5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6"/>
  <sheetViews>
    <sheetView tabSelected="1" view="pageBreakPreview" zoomScale="70" zoomScaleNormal="85" zoomScaleSheetLayoutView="70" workbookViewId="0">
      <pane xSplit="3" ySplit="4" topLeftCell="D5" activePane="bottomRight" state="frozen"/>
      <selection sqref="A1:J1"/>
      <selection pane="topRight" sqref="A1:J1"/>
      <selection pane="bottomLeft" sqref="A1:J1"/>
      <selection pane="bottomRight" activeCell="P6" sqref="P6"/>
    </sheetView>
  </sheetViews>
  <sheetFormatPr defaultRowHeight="16.5" x14ac:dyDescent="0.3"/>
  <cols>
    <col min="1" max="1" width="6" customWidth="1"/>
    <col min="2" max="2" width="18.375" customWidth="1"/>
    <col min="3" max="3" width="19.25" customWidth="1"/>
    <col min="4" max="4" width="14.625" customWidth="1"/>
    <col min="5" max="5" width="7.625" style="16" customWidth="1"/>
    <col min="6" max="19" width="6.125" style="16" customWidth="1"/>
    <col min="20" max="20" width="46" style="16" customWidth="1"/>
    <col min="21" max="21" width="11" customWidth="1"/>
    <col min="22" max="23" width="9" customWidth="1"/>
    <col min="24" max="24" width="9" hidden="1" customWidth="1"/>
    <col min="25" max="25" width="9" customWidth="1"/>
  </cols>
  <sheetData>
    <row r="1" spans="1:24" ht="46.5" customHeight="1" x14ac:dyDescent="0.3">
      <c r="A1" s="57" t="s">
        <v>42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</row>
    <row r="2" spans="1:24" ht="17.25" thickBot="1" x14ac:dyDescent="0.35">
      <c r="A2" s="16"/>
      <c r="B2" s="16"/>
      <c r="C2" s="16"/>
      <c r="D2" s="16"/>
      <c r="U2" s="23" t="s">
        <v>31</v>
      </c>
    </row>
    <row r="3" spans="1:24" ht="20.100000000000001" customHeight="1" x14ac:dyDescent="0.3">
      <c r="A3" s="58" t="s">
        <v>8</v>
      </c>
      <c r="B3" s="60" t="s">
        <v>9</v>
      </c>
      <c r="C3" s="58" t="s">
        <v>0</v>
      </c>
      <c r="D3" s="62" t="s">
        <v>2</v>
      </c>
      <c r="E3" s="64" t="s">
        <v>25</v>
      </c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7" t="s">
        <v>7</v>
      </c>
      <c r="U3" s="65" t="s">
        <v>3</v>
      </c>
    </row>
    <row r="4" spans="1:24" ht="20.100000000000001" customHeight="1" x14ac:dyDescent="0.3">
      <c r="A4" s="59"/>
      <c r="B4" s="61"/>
      <c r="C4" s="59"/>
      <c r="D4" s="63"/>
      <c r="E4" s="15" t="s">
        <v>1</v>
      </c>
      <c r="F4" s="15" t="s">
        <v>11</v>
      </c>
      <c r="G4" s="15" t="s">
        <v>10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5" t="s">
        <v>17</v>
      </c>
      <c r="N4" s="15" t="s">
        <v>18</v>
      </c>
      <c r="O4" s="15" t="s">
        <v>19</v>
      </c>
      <c r="P4" s="15" t="s">
        <v>20</v>
      </c>
      <c r="Q4" s="15" t="s">
        <v>21</v>
      </c>
      <c r="R4" s="15" t="s">
        <v>26</v>
      </c>
      <c r="S4" s="15" t="s">
        <v>27</v>
      </c>
      <c r="T4" s="68"/>
      <c r="U4" s="66"/>
    </row>
    <row r="5" spans="1:24" ht="20.100000000000001" customHeight="1" x14ac:dyDescent="0.3">
      <c r="A5" s="38"/>
      <c r="B5" s="72" t="s">
        <v>49</v>
      </c>
      <c r="C5" s="72"/>
      <c r="D5" s="72"/>
      <c r="E5" s="39">
        <f>SUM(I5:P5)</f>
        <v>244</v>
      </c>
      <c r="F5" s="39">
        <v>0</v>
      </c>
      <c r="G5" s="39">
        <v>0</v>
      </c>
      <c r="H5" s="39">
        <v>0</v>
      </c>
      <c r="I5" s="39">
        <f>SUM(I9,I11,I27,I32,I35,I43,I46,I53,I56)</f>
        <v>27</v>
      </c>
      <c r="J5" s="39">
        <f>SUM(J9,J11,J27,J32,J35,J43,J46,J53,J56)</f>
        <v>27</v>
      </c>
      <c r="K5" s="39">
        <f>SUM(K9,K11,K27,K32,K46,K35,K43,K53,K56)</f>
        <v>27</v>
      </c>
      <c r="L5" s="39">
        <f>SUM(L9,L11,L16,L21,L24,L27,L32,L35,L43,L46,L53,L56)</f>
        <v>38</v>
      </c>
      <c r="M5" s="39">
        <f>SUM(M9,M11,M16,M21,M24,M27,M32,M35,M43,M46,M53,M56)</f>
        <v>38</v>
      </c>
      <c r="N5" s="39">
        <f>SUM(N9,N11,N16,N21,N24,N27,N32,N35,N43,N46,N53,N56)</f>
        <v>38</v>
      </c>
      <c r="O5" s="39">
        <f>SUM(O9,O11,O27,O32,O35,O43,O46,O53,O56)</f>
        <v>27</v>
      </c>
      <c r="P5" s="39">
        <f>SUM(P9,P11,P27,P32,P35,P43,P46,)</f>
        <v>22</v>
      </c>
      <c r="Q5" s="39">
        <v>0</v>
      </c>
      <c r="R5" s="39">
        <v>0</v>
      </c>
      <c r="S5" s="39">
        <v>0</v>
      </c>
      <c r="T5" s="40"/>
      <c r="U5" s="40"/>
    </row>
    <row r="6" spans="1:24" ht="20.100000000000001" customHeight="1" x14ac:dyDescent="0.3">
      <c r="A6" s="38"/>
      <c r="B6" s="72" t="s">
        <v>50</v>
      </c>
      <c r="C6" s="72"/>
      <c r="D6" s="72"/>
      <c r="E6" s="41">
        <f>SUM(F6:S6)</f>
        <v>176</v>
      </c>
      <c r="F6" s="41">
        <f>SUM(F13)</f>
        <v>1</v>
      </c>
      <c r="G6" s="41">
        <f t="shared" ref="G6:H6" si="0">SUM(G13)</f>
        <v>1</v>
      </c>
      <c r="H6" s="41">
        <f t="shared" si="0"/>
        <v>1</v>
      </c>
      <c r="I6" s="41">
        <f>SUM(I13,I28,I29,I30,I33,I39,I40,I41,I44,I49,I50,I51,I54)</f>
        <v>19</v>
      </c>
      <c r="J6" s="41">
        <f>SUM(J13,J28,J29,J30,J33,J39,J40,J41,J44,J49,J50,J51,J54)</f>
        <v>19</v>
      </c>
      <c r="K6" s="41">
        <f>SUM(K13,K28,K29,K30,K33,K39,K40,K41,K44,K49,K50,K51,K54)</f>
        <v>19</v>
      </c>
      <c r="L6" s="41">
        <f>SUM(L13,L17,L18,L19,L22,L28,L29,L30,L33,L39,L40,L41,L44,L49,L50,L51,L54)</f>
        <v>27</v>
      </c>
      <c r="M6" s="41">
        <f>SUM(M13,M17,M18,M19,M22,M28,M29,M30,M33,M39,M40,M41,M44,M49,M50,M51,M54)</f>
        <v>27</v>
      </c>
      <c r="N6" s="41">
        <f>SUM(N13,N17,N18,N19,N22,N28,N29,N30,N33,N39,N40,N41,N44,N49,N50,N51,N54)</f>
        <v>27</v>
      </c>
      <c r="O6" s="41">
        <f>SUM(O13,O28,O29,O30,O33,O39,O40,O41,O44,O49,O50,O51,O54)</f>
        <v>19</v>
      </c>
      <c r="P6" s="41">
        <f>SUM(P13,P28,P29,P30,P33,P39,P40,P41,P44)</f>
        <v>13</v>
      </c>
      <c r="Q6" s="41">
        <f>SUM(Q13)</f>
        <v>1</v>
      </c>
      <c r="R6" s="41">
        <f t="shared" ref="R6:S6" si="1">SUM(R13)</f>
        <v>1</v>
      </c>
      <c r="S6" s="41">
        <f t="shared" si="1"/>
        <v>1</v>
      </c>
      <c r="T6" s="42"/>
      <c r="U6" s="43"/>
    </row>
    <row r="7" spans="1:24" ht="20.100000000000001" customHeight="1" x14ac:dyDescent="0.3">
      <c r="A7" s="44"/>
      <c r="B7" s="73" t="s">
        <v>43</v>
      </c>
      <c r="C7" s="51" t="s">
        <v>4</v>
      </c>
      <c r="D7" s="52"/>
      <c r="E7" s="10">
        <f t="shared" ref="E7:S7" si="2">E8+E10+E12</f>
        <v>70</v>
      </c>
      <c r="F7" s="10">
        <f>F8+F10+F12</f>
        <v>1</v>
      </c>
      <c r="G7" s="10">
        <f t="shared" si="2"/>
        <v>1</v>
      </c>
      <c r="H7" s="10">
        <f t="shared" si="2"/>
        <v>1</v>
      </c>
      <c r="I7" s="10">
        <f t="shared" si="2"/>
        <v>8</v>
      </c>
      <c r="J7" s="10">
        <f t="shared" si="2"/>
        <v>8</v>
      </c>
      <c r="K7" s="10">
        <f t="shared" si="2"/>
        <v>8</v>
      </c>
      <c r="L7" s="10">
        <f t="shared" si="2"/>
        <v>8</v>
      </c>
      <c r="M7" s="10">
        <f t="shared" si="2"/>
        <v>8</v>
      </c>
      <c r="N7" s="10">
        <f t="shared" si="2"/>
        <v>8</v>
      </c>
      <c r="O7" s="10">
        <f t="shared" si="2"/>
        <v>8</v>
      </c>
      <c r="P7" s="10">
        <f t="shared" si="2"/>
        <v>8</v>
      </c>
      <c r="Q7" s="10">
        <f t="shared" si="2"/>
        <v>1</v>
      </c>
      <c r="R7" s="10">
        <f t="shared" si="2"/>
        <v>1</v>
      </c>
      <c r="S7" s="10">
        <f t="shared" si="2"/>
        <v>1</v>
      </c>
      <c r="T7" s="36"/>
      <c r="U7" s="37"/>
    </row>
    <row r="8" spans="1:24" ht="20.100000000000001" customHeight="1" x14ac:dyDescent="0.3">
      <c r="A8" s="1">
        <v>1</v>
      </c>
      <c r="B8" s="54"/>
      <c r="C8" s="53" t="s">
        <v>6</v>
      </c>
      <c r="D8" s="3" t="s">
        <v>28</v>
      </c>
      <c r="E8" s="29">
        <f t="shared" ref="E8:S8" si="3">SUM(E9:E9)</f>
        <v>40</v>
      </c>
      <c r="F8" s="29">
        <f t="shared" si="3"/>
        <v>0</v>
      </c>
      <c r="G8" s="29">
        <f t="shared" si="3"/>
        <v>0</v>
      </c>
      <c r="H8" s="29">
        <f t="shared" si="3"/>
        <v>0</v>
      </c>
      <c r="I8" s="29">
        <f t="shared" si="3"/>
        <v>5</v>
      </c>
      <c r="J8" s="29">
        <f t="shared" si="3"/>
        <v>5</v>
      </c>
      <c r="K8" s="29">
        <f t="shared" si="3"/>
        <v>5</v>
      </c>
      <c r="L8" s="29">
        <f t="shared" si="3"/>
        <v>5</v>
      </c>
      <c r="M8" s="29">
        <f t="shared" si="3"/>
        <v>5</v>
      </c>
      <c r="N8" s="29">
        <f t="shared" si="3"/>
        <v>5</v>
      </c>
      <c r="O8" s="29">
        <f t="shared" si="3"/>
        <v>5</v>
      </c>
      <c r="P8" s="29">
        <f t="shared" si="3"/>
        <v>5</v>
      </c>
      <c r="Q8" s="13">
        <f t="shared" si="3"/>
        <v>0</v>
      </c>
      <c r="R8" s="13">
        <f t="shared" si="3"/>
        <v>0</v>
      </c>
      <c r="S8" s="13">
        <f t="shared" si="3"/>
        <v>0</v>
      </c>
      <c r="T8" s="9"/>
      <c r="U8" s="8"/>
    </row>
    <row r="9" spans="1:24" ht="20.100000000000001" customHeight="1" x14ac:dyDescent="0.3">
      <c r="A9" s="1">
        <v>2</v>
      </c>
      <c r="B9" s="54"/>
      <c r="C9" s="54"/>
      <c r="D9" s="34" t="s">
        <v>5</v>
      </c>
      <c r="E9" s="27">
        <f>SUM(F9:S9)</f>
        <v>40</v>
      </c>
      <c r="F9" s="28"/>
      <c r="G9" s="28"/>
      <c r="H9" s="28"/>
      <c r="I9" s="28">
        <v>5</v>
      </c>
      <c r="J9" s="28">
        <v>5</v>
      </c>
      <c r="K9" s="28">
        <v>5</v>
      </c>
      <c r="L9" s="28">
        <v>5</v>
      </c>
      <c r="M9" s="28">
        <v>5</v>
      </c>
      <c r="N9" s="28">
        <v>5</v>
      </c>
      <c r="O9" s="28">
        <v>5</v>
      </c>
      <c r="P9" s="28">
        <v>5</v>
      </c>
      <c r="Q9" s="18"/>
      <c r="R9" s="18"/>
      <c r="S9" s="18"/>
      <c r="T9" s="30" t="s">
        <v>41</v>
      </c>
      <c r="U9" s="26"/>
    </row>
    <row r="10" spans="1:24" ht="20.100000000000001" customHeight="1" x14ac:dyDescent="0.3">
      <c r="A10" s="1">
        <v>3</v>
      </c>
      <c r="B10" s="54"/>
      <c r="C10" s="53" t="s">
        <v>30</v>
      </c>
      <c r="D10" s="4" t="s">
        <v>28</v>
      </c>
      <c r="E10" s="13">
        <f t="shared" ref="E10:S10" si="4">SUM(E11:E11)</f>
        <v>16</v>
      </c>
      <c r="F10" s="13">
        <f t="shared" si="4"/>
        <v>0</v>
      </c>
      <c r="G10" s="13">
        <f t="shared" si="4"/>
        <v>0</v>
      </c>
      <c r="H10" s="13">
        <f t="shared" si="4"/>
        <v>0</v>
      </c>
      <c r="I10" s="13">
        <f t="shared" si="4"/>
        <v>2</v>
      </c>
      <c r="J10" s="13">
        <f t="shared" si="4"/>
        <v>2</v>
      </c>
      <c r="K10" s="13">
        <f t="shared" si="4"/>
        <v>2</v>
      </c>
      <c r="L10" s="13">
        <f t="shared" si="4"/>
        <v>2</v>
      </c>
      <c r="M10" s="13">
        <f t="shared" si="4"/>
        <v>2</v>
      </c>
      <c r="N10" s="13">
        <f t="shared" si="4"/>
        <v>2</v>
      </c>
      <c r="O10" s="13">
        <f t="shared" si="4"/>
        <v>2</v>
      </c>
      <c r="P10" s="13">
        <f t="shared" si="4"/>
        <v>2</v>
      </c>
      <c r="Q10" s="13">
        <f t="shared" si="4"/>
        <v>0</v>
      </c>
      <c r="R10" s="13">
        <f t="shared" si="4"/>
        <v>0</v>
      </c>
      <c r="S10" s="13">
        <f t="shared" si="4"/>
        <v>0</v>
      </c>
      <c r="T10" s="9"/>
      <c r="U10" s="8"/>
    </row>
    <row r="11" spans="1:24" ht="20.100000000000001" customHeight="1" x14ac:dyDescent="0.3">
      <c r="A11" s="1">
        <v>4</v>
      </c>
      <c r="B11" s="54"/>
      <c r="C11" s="54"/>
      <c r="D11" s="34" t="s">
        <v>5</v>
      </c>
      <c r="E11" s="12">
        <f>SUM(F11:S11)</f>
        <v>16</v>
      </c>
      <c r="F11" s="18"/>
      <c r="G11" s="18"/>
      <c r="H11" s="18"/>
      <c r="I11" s="18">
        <v>2</v>
      </c>
      <c r="J11" s="18">
        <v>2</v>
      </c>
      <c r="K11" s="18">
        <v>2</v>
      </c>
      <c r="L11" s="18">
        <v>2</v>
      </c>
      <c r="M11" s="18">
        <v>2</v>
      </c>
      <c r="N11" s="18">
        <v>2</v>
      </c>
      <c r="O11" s="18">
        <v>2</v>
      </c>
      <c r="P11" s="18">
        <v>2</v>
      </c>
      <c r="Q11" s="18"/>
      <c r="R11" s="18"/>
      <c r="S11" s="18"/>
      <c r="T11" s="21" t="s">
        <v>37</v>
      </c>
      <c r="U11" s="26"/>
    </row>
    <row r="12" spans="1:24" ht="20.100000000000001" customHeight="1" x14ac:dyDescent="0.3">
      <c r="A12" s="1">
        <v>5</v>
      </c>
      <c r="B12" s="54"/>
      <c r="C12" s="55" t="s">
        <v>32</v>
      </c>
      <c r="D12" s="4" t="s">
        <v>28</v>
      </c>
      <c r="E12" s="13">
        <f t="shared" ref="E12:S12" si="5">SUM(E13:E13)</f>
        <v>14</v>
      </c>
      <c r="F12" s="13">
        <f t="shared" si="5"/>
        <v>1</v>
      </c>
      <c r="G12" s="13">
        <f t="shared" si="5"/>
        <v>1</v>
      </c>
      <c r="H12" s="13">
        <f t="shared" si="5"/>
        <v>1</v>
      </c>
      <c r="I12" s="13">
        <f t="shared" si="5"/>
        <v>1</v>
      </c>
      <c r="J12" s="13">
        <f t="shared" si="5"/>
        <v>1</v>
      </c>
      <c r="K12" s="13">
        <f t="shared" si="5"/>
        <v>1</v>
      </c>
      <c r="L12" s="13">
        <f t="shared" si="5"/>
        <v>1</v>
      </c>
      <c r="M12" s="13">
        <f t="shared" si="5"/>
        <v>1</v>
      </c>
      <c r="N12" s="13">
        <f t="shared" si="5"/>
        <v>1</v>
      </c>
      <c r="O12" s="13">
        <f t="shared" si="5"/>
        <v>1</v>
      </c>
      <c r="P12" s="13">
        <f t="shared" si="5"/>
        <v>1</v>
      </c>
      <c r="Q12" s="13">
        <f t="shared" si="5"/>
        <v>1</v>
      </c>
      <c r="R12" s="13">
        <f t="shared" si="5"/>
        <v>1</v>
      </c>
      <c r="S12" s="13">
        <f t="shared" si="5"/>
        <v>1</v>
      </c>
      <c r="T12" s="9"/>
      <c r="U12" s="8"/>
    </row>
    <row r="13" spans="1:24" ht="20.100000000000001" customHeight="1" x14ac:dyDescent="0.3">
      <c r="A13" s="1">
        <v>6</v>
      </c>
      <c r="B13" s="54"/>
      <c r="C13" s="56"/>
      <c r="D13" s="34" t="s">
        <v>22</v>
      </c>
      <c r="E13" s="12">
        <f>SUM(F13:S13)</f>
        <v>14</v>
      </c>
      <c r="F13" s="18">
        <v>1</v>
      </c>
      <c r="G13" s="18">
        <v>1</v>
      </c>
      <c r="H13" s="18">
        <v>1</v>
      </c>
      <c r="I13" s="18">
        <v>1</v>
      </c>
      <c r="J13" s="18">
        <v>1</v>
      </c>
      <c r="K13" s="18">
        <v>1</v>
      </c>
      <c r="L13" s="18">
        <v>1</v>
      </c>
      <c r="M13" s="18">
        <v>1</v>
      </c>
      <c r="N13" s="18">
        <v>1</v>
      </c>
      <c r="O13" s="18">
        <v>1</v>
      </c>
      <c r="P13" s="18">
        <v>1</v>
      </c>
      <c r="Q13" s="18">
        <v>1</v>
      </c>
      <c r="R13" s="18">
        <v>1</v>
      </c>
      <c r="S13" s="18">
        <v>1</v>
      </c>
      <c r="T13" s="21" t="s">
        <v>33</v>
      </c>
      <c r="U13" s="26"/>
    </row>
    <row r="14" spans="1:24" ht="19.5" customHeight="1" x14ac:dyDescent="0.3">
      <c r="A14" s="45"/>
      <c r="B14" s="69" t="s">
        <v>44</v>
      </c>
      <c r="C14" s="46" t="s">
        <v>4</v>
      </c>
      <c r="D14" s="47"/>
      <c r="E14" s="10">
        <f t="shared" ref="E14:S14" si="6">E15+E20+E23</f>
        <v>57</v>
      </c>
      <c r="F14" s="10">
        <f t="shared" si="6"/>
        <v>0</v>
      </c>
      <c r="G14" s="10">
        <f t="shared" si="6"/>
        <v>0</v>
      </c>
      <c r="H14" s="10">
        <f t="shared" si="6"/>
        <v>0</v>
      </c>
      <c r="I14" s="10">
        <f t="shared" si="6"/>
        <v>0</v>
      </c>
      <c r="J14" s="10">
        <f t="shared" si="6"/>
        <v>0</v>
      </c>
      <c r="K14" s="10">
        <f t="shared" si="6"/>
        <v>0</v>
      </c>
      <c r="L14" s="10">
        <f t="shared" si="6"/>
        <v>19</v>
      </c>
      <c r="M14" s="10">
        <f t="shared" si="6"/>
        <v>19</v>
      </c>
      <c r="N14" s="10">
        <f t="shared" si="6"/>
        <v>19</v>
      </c>
      <c r="O14" s="10">
        <f t="shared" si="6"/>
        <v>0</v>
      </c>
      <c r="P14" s="10">
        <f t="shared" si="6"/>
        <v>0</v>
      </c>
      <c r="Q14" s="10">
        <f t="shared" si="6"/>
        <v>0</v>
      </c>
      <c r="R14" s="10">
        <f t="shared" si="6"/>
        <v>0</v>
      </c>
      <c r="S14" s="10">
        <f t="shared" si="6"/>
        <v>0</v>
      </c>
      <c r="T14" s="33"/>
      <c r="U14" s="6"/>
    </row>
    <row r="15" spans="1:24" s="2" customFormat="1" ht="19.5" customHeight="1" x14ac:dyDescent="0.3">
      <c r="A15" s="24">
        <v>7</v>
      </c>
      <c r="B15" s="70"/>
      <c r="C15" s="48" t="s">
        <v>29</v>
      </c>
      <c r="D15" s="3" t="s">
        <v>1</v>
      </c>
      <c r="E15" s="11">
        <f>SUM(E16:E19)</f>
        <v>39</v>
      </c>
      <c r="F15" s="11">
        <f t="shared" ref="F15:S15" si="7">SUM(F16:F19)</f>
        <v>0</v>
      </c>
      <c r="G15" s="11">
        <f t="shared" si="7"/>
        <v>0</v>
      </c>
      <c r="H15" s="11">
        <f t="shared" si="7"/>
        <v>0</v>
      </c>
      <c r="I15" s="11">
        <f t="shared" si="7"/>
        <v>0</v>
      </c>
      <c r="J15" s="11">
        <f t="shared" si="7"/>
        <v>0</v>
      </c>
      <c r="K15" s="11">
        <f t="shared" si="7"/>
        <v>0</v>
      </c>
      <c r="L15" s="11">
        <f t="shared" si="7"/>
        <v>13</v>
      </c>
      <c r="M15" s="11">
        <f t="shared" si="7"/>
        <v>13</v>
      </c>
      <c r="N15" s="11">
        <f t="shared" si="7"/>
        <v>13</v>
      </c>
      <c r="O15" s="11">
        <f t="shared" si="7"/>
        <v>0</v>
      </c>
      <c r="P15" s="11">
        <f t="shared" si="7"/>
        <v>0</v>
      </c>
      <c r="Q15" s="11">
        <f t="shared" si="7"/>
        <v>0</v>
      </c>
      <c r="R15" s="11">
        <f t="shared" si="7"/>
        <v>0</v>
      </c>
      <c r="S15" s="11">
        <f t="shared" si="7"/>
        <v>0</v>
      </c>
      <c r="T15" s="3"/>
      <c r="U15" s="7"/>
    </row>
    <row r="16" spans="1:24" ht="19.5" customHeight="1" x14ac:dyDescent="0.3">
      <c r="A16" s="24">
        <v>8</v>
      </c>
      <c r="B16" s="70"/>
      <c r="C16" s="49"/>
      <c r="D16" s="25" t="s">
        <v>5</v>
      </c>
      <c r="E16" s="20">
        <f>SUM(F16:S16)</f>
        <v>18</v>
      </c>
      <c r="F16" s="18"/>
      <c r="G16" s="18"/>
      <c r="H16" s="18"/>
      <c r="I16" s="18"/>
      <c r="J16" s="18"/>
      <c r="K16" s="18"/>
      <c r="L16" s="19">
        <v>6</v>
      </c>
      <c r="M16" s="19">
        <v>6</v>
      </c>
      <c r="N16" s="19">
        <v>6</v>
      </c>
      <c r="O16" s="18"/>
      <c r="P16" s="18"/>
      <c r="Q16" s="18"/>
      <c r="R16" s="18"/>
      <c r="S16" s="18"/>
      <c r="T16" s="17" t="s">
        <v>40</v>
      </c>
      <c r="U16" s="26"/>
      <c r="X16" s="14">
        <f>E16+E21+E24</f>
        <v>33</v>
      </c>
    </row>
    <row r="17" spans="1:24" ht="19.5" customHeight="1" x14ac:dyDescent="0.3">
      <c r="A17" s="24">
        <v>9</v>
      </c>
      <c r="B17" s="70"/>
      <c r="C17" s="49"/>
      <c r="D17" s="25" t="s">
        <v>22</v>
      </c>
      <c r="E17" s="20">
        <f>SUM(F17:S17)</f>
        <v>15</v>
      </c>
      <c r="F17" s="18"/>
      <c r="G17" s="18"/>
      <c r="H17" s="18"/>
      <c r="I17" s="18"/>
      <c r="J17" s="18"/>
      <c r="K17" s="18"/>
      <c r="L17" s="19">
        <v>5</v>
      </c>
      <c r="M17" s="19">
        <v>5</v>
      </c>
      <c r="N17" s="19">
        <v>5</v>
      </c>
      <c r="O17" s="18"/>
      <c r="P17" s="18"/>
      <c r="Q17" s="18"/>
      <c r="R17" s="18"/>
      <c r="S17" s="18"/>
      <c r="T17" s="17"/>
      <c r="U17" s="26"/>
      <c r="X17" s="5">
        <f>E17+E22</f>
        <v>18</v>
      </c>
    </row>
    <row r="18" spans="1:24" ht="19.5" customHeight="1" x14ac:dyDescent="0.3">
      <c r="A18" s="24">
        <f t="shared" ref="A18:A22" si="8">A17+1</f>
        <v>10</v>
      </c>
      <c r="B18" s="70"/>
      <c r="C18" s="49"/>
      <c r="D18" s="25" t="s">
        <v>23</v>
      </c>
      <c r="E18" s="20">
        <f>SUM(F18:S18)</f>
        <v>3</v>
      </c>
      <c r="F18" s="18"/>
      <c r="G18" s="18"/>
      <c r="H18" s="18"/>
      <c r="I18" s="18"/>
      <c r="J18" s="18"/>
      <c r="K18" s="18"/>
      <c r="L18" s="19">
        <v>1</v>
      </c>
      <c r="M18" s="19">
        <v>1</v>
      </c>
      <c r="N18" s="19">
        <v>1</v>
      </c>
      <c r="O18" s="18"/>
      <c r="P18" s="18"/>
      <c r="Q18" s="18"/>
      <c r="R18" s="18"/>
      <c r="S18" s="18"/>
      <c r="T18" s="17"/>
      <c r="U18" s="26"/>
      <c r="X18" s="5" t="e">
        <f>E18+#REF!</f>
        <v>#REF!</v>
      </c>
    </row>
    <row r="19" spans="1:24" ht="19.5" customHeight="1" x14ac:dyDescent="0.3">
      <c r="A19" s="24">
        <f t="shared" si="8"/>
        <v>11</v>
      </c>
      <c r="B19" s="70"/>
      <c r="C19" s="50"/>
      <c r="D19" s="25" t="s">
        <v>24</v>
      </c>
      <c r="E19" s="20">
        <f>SUM(F19:S19)</f>
        <v>3</v>
      </c>
      <c r="F19" s="18"/>
      <c r="G19" s="18"/>
      <c r="H19" s="18"/>
      <c r="I19" s="18"/>
      <c r="J19" s="18"/>
      <c r="K19" s="18"/>
      <c r="L19" s="19">
        <v>1</v>
      </c>
      <c r="M19" s="19">
        <v>1</v>
      </c>
      <c r="N19" s="19">
        <v>1</v>
      </c>
      <c r="O19" s="18"/>
      <c r="P19" s="18"/>
      <c r="Q19" s="18"/>
      <c r="R19" s="18"/>
      <c r="S19" s="18"/>
      <c r="T19" s="17"/>
      <c r="U19" s="26"/>
      <c r="X19" s="5" t="e">
        <f>E19+#REF!</f>
        <v>#REF!</v>
      </c>
    </row>
    <row r="20" spans="1:24" ht="19.5" customHeight="1" x14ac:dyDescent="0.3">
      <c r="A20" s="24">
        <f t="shared" si="8"/>
        <v>12</v>
      </c>
      <c r="B20" s="70"/>
      <c r="C20" s="48" t="s">
        <v>36</v>
      </c>
      <c r="D20" s="4" t="s">
        <v>1</v>
      </c>
      <c r="E20" s="13">
        <f t="shared" ref="E20:S20" si="9">SUM(E21:E22)</f>
        <v>6</v>
      </c>
      <c r="F20" s="13">
        <f t="shared" si="9"/>
        <v>0</v>
      </c>
      <c r="G20" s="13">
        <f t="shared" si="9"/>
        <v>0</v>
      </c>
      <c r="H20" s="13">
        <f t="shared" si="9"/>
        <v>0</v>
      </c>
      <c r="I20" s="13">
        <f t="shared" si="9"/>
        <v>0</v>
      </c>
      <c r="J20" s="13">
        <f t="shared" si="9"/>
        <v>0</v>
      </c>
      <c r="K20" s="13">
        <f t="shared" si="9"/>
        <v>0</v>
      </c>
      <c r="L20" s="13">
        <f t="shared" si="9"/>
        <v>2</v>
      </c>
      <c r="M20" s="13">
        <f t="shared" si="9"/>
        <v>2</v>
      </c>
      <c r="N20" s="13">
        <f t="shared" si="9"/>
        <v>2</v>
      </c>
      <c r="O20" s="13">
        <f t="shared" si="9"/>
        <v>0</v>
      </c>
      <c r="P20" s="13">
        <f t="shared" si="9"/>
        <v>0</v>
      </c>
      <c r="Q20" s="13">
        <f t="shared" si="9"/>
        <v>0</v>
      </c>
      <c r="R20" s="13">
        <f t="shared" si="9"/>
        <v>0</v>
      </c>
      <c r="S20" s="13">
        <f t="shared" si="9"/>
        <v>0</v>
      </c>
      <c r="T20" s="4"/>
      <c r="U20" s="8"/>
    </row>
    <row r="21" spans="1:24" ht="19.5" customHeight="1" x14ac:dyDescent="0.3">
      <c r="A21" s="24">
        <f t="shared" si="8"/>
        <v>13</v>
      </c>
      <c r="B21" s="70"/>
      <c r="C21" s="49"/>
      <c r="D21" s="25" t="s">
        <v>5</v>
      </c>
      <c r="E21" s="20">
        <f>SUM(F21:S21)</f>
        <v>3</v>
      </c>
      <c r="F21" s="18"/>
      <c r="G21" s="18"/>
      <c r="H21" s="18"/>
      <c r="I21" s="18"/>
      <c r="J21" s="18"/>
      <c r="K21" s="18"/>
      <c r="L21" s="19">
        <v>1</v>
      </c>
      <c r="M21" s="19">
        <v>1</v>
      </c>
      <c r="N21" s="19">
        <v>1</v>
      </c>
      <c r="O21" s="18"/>
      <c r="P21" s="18"/>
      <c r="Q21" s="18"/>
      <c r="R21" s="18"/>
      <c r="S21" s="18"/>
      <c r="T21" s="17" t="s">
        <v>38</v>
      </c>
      <c r="U21" s="26"/>
    </row>
    <row r="22" spans="1:24" ht="19.5" customHeight="1" x14ac:dyDescent="0.3">
      <c r="A22" s="24">
        <f t="shared" si="8"/>
        <v>14</v>
      </c>
      <c r="B22" s="70"/>
      <c r="C22" s="49"/>
      <c r="D22" s="25" t="s">
        <v>22</v>
      </c>
      <c r="E22" s="20">
        <f>SUM(F22:S22)</f>
        <v>3</v>
      </c>
      <c r="F22" s="18"/>
      <c r="G22" s="18"/>
      <c r="H22" s="18"/>
      <c r="I22" s="18"/>
      <c r="J22" s="18"/>
      <c r="K22" s="18"/>
      <c r="L22" s="19">
        <v>1</v>
      </c>
      <c r="M22" s="19">
        <v>1</v>
      </c>
      <c r="N22" s="19">
        <v>1</v>
      </c>
      <c r="O22" s="18"/>
      <c r="P22" s="18"/>
      <c r="Q22" s="18"/>
      <c r="R22" s="18"/>
      <c r="S22" s="18"/>
      <c r="T22" s="17"/>
      <c r="U22" s="26"/>
    </row>
    <row r="23" spans="1:24" ht="19.5" customHeight="1" x14ac:dyDescent="0.3">
      <c r="A23" s="24">
        <v>15</v>
      </c>
      <c r="B23" s="70"/>
      <c r="C23" s="48" t="s">
        <v>34</v>
      </c>
      <c r="D23" s="4" t="s">
        <v>1</v>
      </c>
      <c r="E23" s="13">
        <f>E24</f>
        <v>12</v>
      </c>
      <c r="F23" s="13">
        <f t="shared" ref="F23:S23" si="10">F24</f>
        <v>0</v>
      </c>
      <c r="G23" s="13">
        <f t="shared" si="10"/>
        <v>0</v>
      </c>
      <c r="H23" s="13">
        <f t="shared" si="10"/>
        <v>0</v>
      </c>
      <c r="I23" s="13">
        <f t="shared" si="10"/>
        <v>0</v>
      </c>
      <c r="J23" s="13">
        <f t="shared" si="10"/>
        <v>0</v>
      </c>
      <c r="K23" s="13">
        <f t="shared" si="10"/>
        <v>0</v>
      </c>
      <c r="L23" s="13">
        <f t="shared" si="10"/>
        <v>4</v>
      </c>
      <c r="M23" s="13">
        <f t="shared" si="10"/>
        <v>4</v>
      </c>
      <c r="N23" s="13">
        <f t="shared" si="10"/>
        <v>4</v>
      </c>
      <c r="O23" s="13">
        <f t="shared" si="10"/>
        <v>0</v>
      </c>
      <c r="P23" s="13">
        <f t="shared" si="10"/>
        <v>0</v>
      </c>
      <c r="Q23" s="13">
        <f t="shared" si="10"/>
        <v>0</v>
      </c>
      <c r="R23" s="13">
        <f t="shared" si="10"/>
        <v>0</v>
      </c>
      <c r="S23" s="13">
        <f t="shared" si="10"/>
        <v>0</v>
      </c>
      <c r="T23" s="4"/>
      <c r="U23" s="8"/>
    </row>
    <row r="24" spans="1:24" ht="19.5" customHeight="1" x14ac:dyDescent="0.3">
      <c r="A24" s="24">
        <v>16</v>
      </c>
      <c r="B24" s="71"/>
      <c r="C24" s="50"/>
      <c r="D24" s="25" t="s">
        <v>5</v>
      </c>
      <c r="E24" s="20">
        <f>SUM(F24:S24)</f>
        <v>12</v>
      </c>
      <c r="F24" s="18"/>
      <c r="G24" s="18"/>
      <c r="H24" s="18"/>
      <c r="I24" s="18"/>
      <c r="J24" s="18"/>
      <c r="K24" s="18"/>
      <c r="L24" s="19">
        <v>4</v>
      </c>
      <c r="M24" s="19">
        <v>4</v>
      </c>
      <c r="N24" s="19">
        <v>4</v>
      </c>
      <c r="O24" s="18"/>
      <c r="P24" s="18"/>
      <c r="Q24" s="18"/>
      <c r="R24" s="18"/>
      <c r="S24" s="18"/>
      <c r="T24" s="17" t="s">
        <v>35</v>
      </c>
      <c r="U24" s="26"/>
    </row>
    <row r="25" spans="1:24" ht="19.5" customHeight="1" x14ac:dyDescent="0.3">
      <c r="A25" s="45"/>
      <c r="B25" s="69" t="s">
        <v>45</v>
      </c>
      <c r="C25" s="46" t="s">
        <v>4</v>
      </c>
      <c r="D25" s="47"/>
      <c r="E25" s="10">
        <f t="shared" ref="E25:S25" si="11">E26+E31+E34</f>
        <v>128</v>
      </c>
      <c r="F25" s="10">
        <f t="shared" si="11"/>
        <v>0</v>
      </c>
      <c r="G25" s="10">
        <f t="shared" si="11"/>
        <v>0</v>
      </c>
      <c r="H25" s="10">
        <f t="shared" si="11"/>
        <v>0</v>
      </c>
      <c r="I25" s="10">
        <f t="shared" si="11"/>
        <v>16</v>
      </c>
      <c r="J25" s="10">
        <f t="shared" si="11"/>
        <v>16</v>
      </c>
      <c r="K25" s="10">
        <f t="shared" si="11"/>
        <v>16</v>
      </c>
      <c r="L25" s="10">
        <f t="shared" si="11"/>
        <v>16</v>
      </c>
      <c r="M25" s="10">
        <f t="shared" si="11"/>
        <v>16</v>
      </c>
      <c r="N25" s="10">
        <f t="shared" si="11"/>
        <v>16</v>
      </c>
      <c r="O25" s="10">
        <f t="shared" si="11"/>
        <v>16</v>
      </c>
      <c r="P25" s="10">
        <f t="shared" si="11"/>
        <v>16</v>
      </c>
      <c r="Q25" s="10">
        <f t="shared" si="11"/>
        <v>0</v>
      </c>
      <c r="R25" s="10">
        <f t="shared" si="11"/>
        <v>0</v>
      </c>
      <c r="S25" s="10">
        <f t="shared" si="11"/>
        <v>0</v>
      </c>
      <c r="T25" s="22"/>
      <c r="U25" s="6"/>
    </row>
    <row r="26" spans="1:24" s="2" customFormat="1" ht="19.5" customHeight="1" x14ac:dyDescent="0.3">
      <c r="A26" s="24">
        <f>A24+1</f>
        <v>17</v>
      </c>
      <c r="B26" s="70"/>
      <c r="C26" s="48" t="s">
        <v>29</v>
      </c>
      <c r="D26" s="3" t="s">
        <v>1</v>
      </c>
      <c r="E26" s="11">
        <f>SUM(E27:E30)</f>
        <v>80</v>
      </c>
      <c r="F26" s="11">
        <f t="shared" ref="F26:S26" si="12">SUM(F27:F30)</f>
        <v>0</v>
      </c>
      <c r="G26" s="11">
        <f t="shared" si="12"/>
        <v>0</v>
      </c>
      <c r="H26" s="11">
        <f t="shared" si="12"/>
        <v>0</v>
      </c>
      <c r="I26" s="11">
        <f t="shared" si="12"/>
        <v>10</v>
      </c>
      <c r="J26" s="11">
        <f t="shared" si="12"/>
        <v>10</v>
      </c>
      <c r="K26" s="11">
        <f t="shared" si="12"/>
        <v>10</v>
      </c>
      <c r="L26" s="11">
        <f t="shared" si="12"/>
        <v>10</v>
      </c>
      <c r="M26" s="11">
        <f t="shared" si="12"/>
        <v>10</v>
      </c>
      <c r="N26" s="11">
        <f t="shared" si="12"/>
        <v>10</v>
      </c>
      <c r="O26" s="11">
        <f t="shared" si="12"/>
        <v>10</v>
      </c>
      <c r="P26" s="11">
        <f t="shared" si="12"/>
        <v>10</v>
      </c>
      <c r="Q26" s="11">
        <f t="shared" si="12"/>
        <v>0</v>
      </c>
      <c r="R26" s="11">
        <f t="shared" si="12"/>
        <v>0</v>
      </c>
      <c r="S26" s="11">
        <f t="shared" si="12"/>
        <v>0</v>
      </c>
      <c r="T26" s="3"/>
      <c r="U26" s="7"/>
    </row>
    <row r="27" spans="1:24" ht="19.5" customHeight="1" x14ac:dyDescent="0.3">
      <c r="A27" s="24">
        <f>A26+1</f>
        <v>18</v>
      </c>
      <c r="B27" s="70"/>
      <c r="C27" s="49"/>
      <c r="D27" s="25" t="s">
        <v>5</v>
      </c>
      <c r="E27" s="20">
        <f>SUM(F27:S27)</f>
        <v>40</v>
      </c>
      <c r="F27" s="18"/>
      <c r="G27" s="18"/>
      <c r="H27" s="18"/>
      <c r="I27" s="19">
        <v>5</v>
      </c>
      <c r="J27" s="19">
        <v>5</v>
      </c>
      <c r="K27" s="19">
        <v>5</v>
      </c>
      <c r="L27" s="19">
        <v>5</v>
      </c>
      <c r="M27" s="19">
        <v>5</v>
      </c>
      <c r="N27" s="19">
        <v>5</v>
      </c>
      <c r="O27" s="19">
        <v>5</v>
      </c>
      <c r="P27" s="19">
        <v>5</v>
      </c>
      <c r="Q27" s="18"/>
      <c r="R27" s="18"/>
      <c r="S27" s="18"/>
      <c r="T27" s="17" t="s">
        <v>39</v>
      </c>
      <c r="U27" s="26"/>
      <c r="X27" s="14">
        <f>E27+E32+E35</f>
        <v>80</v>
      </c>
    </row>
    <row r="28" spans="1:24" ht="19.5" customHeight="1" x14ac:dyDescent="0.3">
      <c r="A28" s="24">
        <f t="shared" ref="A28:A33" si="13">A27+1</f>
        <v>19</v>
      </c>
      <c r="B28" s="70"/>
      <c r="C28" s="49"/>
      <c r="D28" s="25" t="s">
        <v>22</v>
      </c>
      <c r="E28" s="20">
        <f>SUM(F28:S28)</f>
        <v>24</v>
      </c>
      <c r="F28" s="18"/>
      <c r="G28" s="18"/>
      <c r="H28" s="18"/>
      <c r="I28" s="19">
        <v>3</v>
      </c>
      <c r="J28" s="19">
        <v>3</v>
      </c>
      <c r="K28" s="19">
        <v>3</v>
      </c>
      <c r="L28" s="19">
        <v>3</v>
      </c>
      <c r="M28" s="19">
        <v>3</v>
      </c>
      <c r="N28" s="19">
        <v>3</v>
      </c>
      <c r="O28" s="19">
        <v>3</v>
      </c>
      <c r="P28" s="19">
        <v>3</v>
      </c>
      <c r="Q28" s="18"/>
      <c r="R28" s="18"/>
      <c r="S28" s="18"/>
      <c r="T28" s="17"/>
      <c r="U28" s="26"/>
      <c r="X28" s="5">
        <f>E28+E33</f>
        <v>32</v>
      </c>
    </row>
    <row r="29" spans="1:24" ht="19.5" customHeight="1" x14ac:dyDescent="0.3">
      <c r="A29" s="24">
        <f t="shared" si="13"/>
        <v>20</v>
      </c>
      <c r="B29" s="70"/>
      <c r="C29" s="49"/>
      <c r="D29" s="25" t="s">
        <v>23</v>
      </c>
      <c r="E29" s="20">
        <f>SUM(F29:S29)</f>
        <v>8</v>
      </c>
      <c r="F29" s="18"/>
      <c r="G29" s="18"/>
      <c r="H29" s="18"/>
      <c r="I29" s="19">
        <v>1</v>
      </c>
      <c r="J29" s="19">
        <v>1</v>
      </c>
      <c r="K29" s="19">
        <v>1</v>
      </c>
      <c r="L29" s="19">
        <v>1</v>
      </c>
      <c r="M29" s="19">
        <v>1</v>
      </c>
      <c r="N29" s="19">
        <v>1</v>
      </c>
      <c r="O29" s="19">
        <v>1</v>
      </c>
      <c r="P29" s="19">
        <v>1</v>
      </c>
      <c r="Q29" s="18"/>
      <c r="R29" s="18"/>
      <c r="S29" s="18"/>
      <c r="T29" s="17"/>
      <c r="U29" s="26"/>
      <c r="X29" s="5" t="e">
        <f>E29+#REF!</f>
        <v>#REF!</v>
      </c>
    </row>
    <row r="30" spans="1:24" ht="19.5" customHeight="1" x14ac:dyDescent="0.3">
      <c r="A30" s="24">
        <f t="shared" si="13"/>
        <v>21</v>
      </c>
      <c r="B30" s="70"/>
      <c r="C30" s="50"/>
      <c r="D30" s="25" t="s">
        <v>24</v>
      </c>
      <c r="E30" s="20">
        <f>SUM(F30:S30)</f>
        <v>8</v>
      </c>
      <c r="F30" s="18"/>
      <c r="G30" s="18"/>
      <c r="H30" s="18"/>
      <c r="I30" s="19">
        <v>1</v>
      </c>
      <c r="J30" s="19">
        <v>1</v>
      </c>
      <c r="K30" s="19">
        <v>1</v>
      </c>
      <c r="L30" s="19">
        <v>1</v>
      </c>
      <c r="M30" s="19">
        <v>1</v>
      </c>
      <c r="N30" s="19">
        <v>1</v>
      </c>
      <c r="O30" s="19">
        <v>1</v>
      </c>
      <c r="P30" s="19">
        <v>1</v>
      </c>
      <c r="Q30" s="18"/>
      <c r="R30" s="18"/>
      <c r="S30" s="18"/>
      <c r="T30" s="17"/>
      <c r="U30" s="26"/>
      <c r="X30" s="5" t="e">
        <f>E30+#REF!</f>
        <v>#REF!</v>
      </c>
    </row>
    <row r="31" spans="1:24" ht="19.5" customHeight="1" x14ac:dyDescent="0.3">
      <c r="A31" s="24">
        <f t="shared" si="13"/>
        <v>22</v>
      </c>
      <c r="B31" s="70"/>
      <c r="C31" s="48" t="s">
        <v>36</v>
      </c>
      <c r="D31" s="4" t="s">
        <v>1</v>
      </c>
      <c r="E31" s="13">
        <f t="shared" ref="E31:S31" si="14">SUM(E32:E33)</f>
        <v>16</v>
      </c>
      <c r="F31" s="13">
        <f t="shared" si="14"/>
        <v>0</v>
      </c>
      <c r="G31" s="13">
        <f t="shared" si="14"/>
        <v>0</v>
      </c>
      <c r="H31" s="13">
        <f t="shared" si="14"/>
        <v>0</v>
      </c>
      <c r="I31" s="13">
        <f t="shared" si="14"/>
        <v>2</v>
      </c>
      <c r="J31" s="13">
        <f t="shared" si="14"/>
        <v>2</v>
      </c>
      <c r="K31" s="13">
        <f t="shared" si="14"/>
        <v>2</v>
      </c>
      <c r="L31" s="13">
        <f t="shared" si="14"/>
        <v>2</v>
      </c>
      <c r="M31" s="13">
        <f t="shared" si="14"/>
        <v>2</v>
      </c>
      <c r="N31" s="13">
        <f t="shared" si="14"/>
        <v>2</v>
      </c>
      <c r="O31" s="13">
        <f t="shared" si="14"/>
        <v>2</v>
      </c>
      <c r="P31" s="13">
        <f t="shared" si="14"/>
        <v>2</v>
      </c>
      <c r="Q31" s="13">
        <f t="shared" si="14"/>
        <v>0</v>
      </c>
      <c r="R31" s="13">
        <f t="shared" si="14"/>
        <v>0</v>
      </c>
      <c r="S31" s="13">
        <f t="shared" si="14"/>
        <v>0</v>
      </c>
      <c r="T31" s="4"/>
      <c r="U31" s="8"/>
    </row>
    <row r="32" spans="1:24" ht="19.5" customHeight="1" x14ac:dyDescent="0.3">
      <c r="A32" s="24">
        <f t="shared" si="13"/>
        <v>23</v>
      </c>
      <c r="B32" s="70"/>
      <c r="C32" s="49"/>
      <c r="D32" s="25" t="s">
        <v>5</v>
      </c>
      <c r="E32" s="20">
        <f>SUM(F32:S32)</f>
        <v>8</v>
      </c>
      <c r="F32" s="18"/>
      <c r="G32" s="18"/>
      <c r="H32" s="18"/>
      <c r="I32" s="19">
        <v>1</v>
      </c>
      <c r="J32" s="19">
        <v>1</v>
      </c>
      <c r="K32" s="19">
        <v>1</v>
      </c>
      <c r="L32" s="19">
        <v>1</v>
      </c>
      <c r="M32" s="19">
        <v>1</v>
      </c>
      <c r="N32" s="19">
        <v>1</v>
      </c>
      <c r="O32" s="19">
        <v>1</v>
      </c>
      <c r="P32" s="19">
        <v>1</v>
      </c>
      <c r="Q32" s="18"/>
      <c r="R32" s="18"/>
      <c r="S32" s="18"/>
      <c r="T32" s="17" t="s">
        <v>38</v>
      </c>
      <c r="U32" s="26"/>
    </row>
    <row r="33" spans="1:24" ht="19.5" customHeight="1" x14ac:dyDescent="0.3">
      <c r="A33" s="24">
        <f t="shared" si="13"/>
        <v>24</v>
      </c>
      <c r="B33" s="70"/>
      <c r="C33" s="49"/>
      <c r="D33" s="25" t="s">
        <v>22</v>
      </c>
      <c r="E33" s="20">
        <f>SUM(F33:S33)</f>
        <v>8</v>
      </c>
      <c r="F33" s="18"/>
      <c r="G33" s="18"/>
      <c r="H33" s="18"/>
      <c r="I33" s="19">
        <v>1</v>
      </c>
      <c r="J33" s="19">
        <v>1</v>
      </c>
      <c r="K33" s="19">
        <v>1</v>
      </c>
      <c r="L33" s="19">
        <v>1</v>
      </c>
      <c r="M33" s="19">
        <v>1</v>
      </c>
      <c r="N33" s="19">
        <v>1</v>
      </c>
      <c r="O33" s="19">
        <v>1</v>
      </c>
      <c r="P33" s="19">
        <v>1</v>
      </c>
      <c r="Q33" s="18"/>
      <c r="R33" s="18"/>
      <c r="S33" s="18"/>
      <c r="T33" s="17"/>
      <c r="U33" s="26"/>
    </row>
    <row r="34" spans="1:24" ht="19.5" customHeight="1" x14ac:dyDescent="0.3">
      <c r="A34" s="24">
        <v>25</v>
      </c>
      <c r="B34" s="70"/>
      <c r="C34" s="48" t="s">
        <v>34</v>
      </c>
      <c r="D34" s="4" t="s">
        <v>1</v>
      </c>
      <c r="E34" s="13">
        <f>E35</f>
        <v>32</v>
      </c>
      <c r="F34" s="13">
        <f t="shared" ref="F34:S34" si="15">F35</f>
        <v>0</v>
      </c>
      <c r="G34" s="13">
        <f t="shared" si="15"/>
        <v>0</v>
      </c>
      <c r="H34" s="13">
        <f t="shared" si="15"/>
        <v>0</v>
      </c>
      <c r="I34" s="13">
        <f t="shared" si="15"/>
        <v>4</v>
      </c>
      <c r="J34" s="13">
        <f t="shared" si="15"/>
        <v>4</v>
      </c>
      <c r="K34" s="13">
        <f t="shared" si="15"/>
        <v>4</v>
      </c>
      <c r="L34" s="13">
        <f t="shared" si="15"/>
        <v>4</v>
      </c>
      <c r="M34" s="13">
        <f t="shared" si="15"/>
        <v>4</v>
      </c>
      <c r="N34" s="13">
        <f t="shared" si="15"/>
        <v>4</v>
      </c>
      <c r="O34" s="13">
        <f t="shared" si="15"/>
        <v>4</v>
      </c>
      <c r="P34" s="13">
        <f t="shared" si="15"/>
        <v>4</v>
      </c>
      <c r="Q34" s="13">
        <f t="shared" si="15"/>
        <v>0</v>
      </c>
      <c r="R34" s="13">
        <f t="shared" si="15"/>
        <v>0</v>
      </c>
      <c r="S34" s="13">
        <f t="shared" si="15"/>
        <v>0</v>
      </c>
      <c r="T34" s="4"/>
      <c r="U34" s="8"/>
    </row>
    <row r="35" spans="1:24" ht="19.5" customHeight="1" x14ac:dyDescent="0.3">
      <c r="A35" s="24">
        <v>26</v>
      </c>
      <c r="B35" s="71"/>
      <c r="C35" s="50"/>
      <c r="D35" s="25" t="s">
        <v>5</v>
      </c>
      <c r="E35" s="20">
        <f>SUM(F35:S35)</f>
        <v>32</v>
      </c>
      <c r="F35" s="18"/>
      <c r="G35" s="18"/>
      <c r="H35" s="18"/>
      <c r="I35" s="19">
        <v>4</v>
      </c>
      <c r="J35" s="19">
        <v>4</v>
      </c>
      <c r="K35" s="19">
        <v>4</v>
      </c>
      <c r="L35" s="19">
        <v>4</v>
      </c>
      <c r="M35" s="19">
        <v>4</v>
      </c>
      <c r="N35" s="19">
        <v>4</v>
      </c>
      <c r="O35" s="19">
        <v>4</v>
      </c>
      <c r="P35" s="19">
        <v>4</v>
      </c>
      <c r="Q35" s="18"/>
      <c r="R35" s="18"/>
      <c r="S35" s="18"/>
      <c r="T35" s="17" t="s">
        <v>35</v>
      </c>
      <c r="U35" s="26"/>
    </row>
    <row r="36" spans="1:24" ht="19.5" customHeight="1" x14ac:dyDescent="0.3">
      <c r="A36" s="45"/>
      <c r="B36" s="69" t="s">
        <v>46</v>
      </c>
      <c r="C36" s="46" t="s">
        <v>4</v>
      </c>
      <c r="D36" s="47"/>
      <c r="E36" s="10">
        <f t="shared" ref="E36:S36" si="16">E37+E42+E45</f>
        <v>88</v>
      </c>
      <c r="F36" s="10">
        <f t="shared" si="16"/>
        <v>0</v>
      </c>
      <c r="G36" s="10">
        <f t="shared" si="16"/>
        <v>0</v>
      </c>
      <c r="H36" s="10">
        <f t="shared" si="16"/>
        <v>0</v>
      </c>
      <c r="I36" s="10">
        <f t="shared" si="16"/>
        <v>11</v>
      </c>
      <c r="J36" s="10">
        <f t="shared" si="16"/>
        <v>11</v>
      </c>
      <c r="K36" s="10">
        <f t="shared" si="16"/>
        <v>11</v>
      </c>
      <c r="L36" s="10">
        <f t="shared" si="16"/>
        <v>11</v>
      </c>
      <c r="M36" s="10">
        <f t="shared" si="16"/>
        <v>11</v>
      </c>
      <c r="N36" s="10">
        <f t="shared" si="16"/>
        <v>11</v>
      </c>
      <c r="O36" s="10">
        <f t="shared" si="16"/>
        <v>11</v>
      </c>
      <c r="P36" s="10">
        <f t="shared" si="16"/>
        <v>11</v>
      </c>
      <c r="Q36" s="10">
        <f t="shared" si="16"/>
        <v>0</v>
      </c>
      <c r="R36" s="10">
        <f t="shared" si="16"/>
        <v>0</v>
      </c>
      <c r="S36" s="10">
        <f t="shared" si="16"/>
        <v>0</v>
      </c>
      <c r="T36" s="22"/>
      <c r="U36" s="6"/>
    </row>
    <row r="37" spans="1:24" s="2" customFormat="1" ht="19.5" customHeight="1" x14ac:dyDescent="0.3">
      <c r="A37" s="24">
        <f>A35+1</f>
        <v>27</v>
      </c>
      <c r="B37" s="70"/>
      <c r="C37" s="48" t="s">
        <v>29</v>
      </c>
      <c r="D37" s="3" t="s">
        <v>1</v>
      </c>
      <c r="E37" s="11">
        <f>SUM(E38:E41)</f>
        <v>40</v>
      </c>
      <c r="F37" s="11">
        <f t="shared" ref="F37:S37" si="17">SUM(F38:F41)</f>
        <v>0</v>
      </c>
      <c r="G37" s="11">
        <f t="shared" si="17"/>
        <v>0</v>
      </c>
      <c r="H37" s="11">
        <f t="shared" si="17"/>
        <v>0</v>
      </c>
      <c r="I37" s="11">
        <f t="shared" si="17"/>
        <v>5</v>
      </c>
      <c r="J37" s="11">
        <f t="shared" si="17"/>
        <v>5</v>
      </c>
      <c r="K37" s="11">
        <f t="shared" si="17"/>
        <v>5</v>
      </c>
      <c r="L37" s="11">
        <f t="shared" si="17"/>
        <v>5</v>
      </c>
      <c r="M37" s="11">
        <f t="shared" si="17"/>
        <v>5</v>
      </c>
      <c r="N37" s="11">
        <f t="shared" si="17"/>
        <v>5</v>
      </c>
      <c r="O37" s="11">
        <f t="shared" si="17"/>
        <v>5</v>
      </c>
      <c r="P37" s="11">
        <f t="shared" si="17"/>
        <v>5</v>
      </c>
      <c r="Q37" s="11">
        <f t="shared" si="17"/>
        <v>0</v>
      </c>
      <c r="R37" s="11">
        <f t="shared" si="17"/>
        <v>0</v>
      </c>
      <c r="S37" s="11">
        <f t="shared" si="17"/>
        <v>0</v>
      </c>
      <c r="T37" s="3"/>
      <c r="U37" s="7"/>
    </row>
    <row r="38" spans="1:24" ht="39" customHeight="1" x14ac:dyDescent="0.3">
      <c r="A38" s="24">
        <f>A37+1</f>
        <v>28</v>
      </c>
      <c r="B38" s="70"/>
      <c r="C38" s="49"/>
      <c r="D38" s="25" t="s">
        <v>5</v>
      </c>
      <c r="E38" s="27">
        <v>0</v>
      </c>
      <c r="F38" s="28"/>
      <c r="G38" s="28"/>
      <c r="H38" s="28"/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28"/>
      <c r="R38" s="28"/>
      <c r="S38" s="28"/>
      <c r="T38" s="32"/>
      <c r="U38" s="35" t="s">
        <v>48</v>
      </c>
      <c r="X38" s="14">
        <f>E38+E43+E46</f>
        <v>40</v>
      </c>
    </row>
    <row r="39" spans="1:24" ht="19.5" customHeight="1" x14ac:dyDescent="0.3">
      <c r="A39" s="24">
        <f t="shared" ref="A39:A44" si="18">A38+1</f>
        <v>29</v>
      </c>
      <c r="B39" s="70"/>
      <c r="C39" s="49"/>
      <c r="D39" s="25" t="s">
        <v>22</v>
      </c>
      <c r="E39" s="20">
        <f>SUM(F39:S39)</f>
        <v>24</v>
      </c>
      <c r="F39" s="18"/>
      <c r="G39" s="18"/>
      <c r="H39" s="18"/>
      <c r="I39" s="19">
        <v>3</v>
      </c>
      <c r="J39" s="19">
        <v>3</v>
      </c>
      <c r="K39" s="19">
        <v>3</v>
      </c>
      <c r="L39" s="19">
        <v>3</v>
      </c>
      <c r="M39" s="19">
        <v>3</v>
      </c>
      <c r="N39" s="19">
        <v>3</v>
      </c>
      <c r="O39" s="19">
        <v>3</v>
      </c>
      <c r="P39" s="19">
        <v>3</v>
      </c>
      <c r="Q39" s="18"/>
      <c r="R39" s="18"/>
      <c r="S39" s="18"/>
      <c r="T39" s="17"/>
      <c r="U39" s="26"/>
      <c r="X39" s="5">
        <f>E39+E44</f>
        <v>32</v>
      </c>
    </row>
    <row r="40" spans="1:24" ht="19.5" customHeight="1" x14ac:dyDescent="0.3">
      <c r="A40" s="24">
        <f t="shared" si="18"/>
        <v>30</v>
      </c>
      <c r="B40" s="70"/>
      <c r="C40" s="49"/>
      <c r="D40" s="25" t="s">
        <v>23</v>
      </c>
      <c r="E40" s="20">
        <f>SUM(F40:S40)</f>
        <v>8</v>
      </c>
      <c r="F40" s="18"/>
      <c r="G40" s="18"/>
      <c r="H40" s="18"/>
      <c r="I40" s="19">
        <v>1</v>
      </c>
      <c r="J40" s="19">
        <v>1</v>
      </c>
      <c r="K40" s="19">
        <v>1</v>
      </c>
      <c r="L40" s="19">
        <v>1</v>
      </c>
      <c r="M40" s="19">
        <v>1</v>
      </c>
      <c r="N40" s="19">
        <v>1</v>
      </c>
      <c r="O40" s="19">
        <v>1</v>
      </c>
      <c r="P40" s="19">
        <v>1</v>
      </c>
      <c r="Q40" s="18"/>
      <c r="R40" s="18"/>
      <c r="S40" s="18"/>
      <c r="T40" s="17"/>
      <c r="U40" s="26"/>
      <c r="X40" s="5" t="e">
        <f>E40+#REF!</f>
        <v>#REF!</v>
      </c>
    </row>
    <row r="41" spans="1:24" ht="19.5" customHeight="1" x14ac:dyDescent="0.3">
      <c r="A41" s="24">
        <f t="shared" si="18"/>
        <v>31</v>
      </c>
      <c r="B41" s="70"/>
      <c r="C41" s="50"/>
      <c r="D41" s="25" t="s">
        <v>24</v>
      </c>
      <c r="E41" s="20">
        <f>SUM(F41:S41)</f>
        <v>8</v>
      </c>
      <c r="F41" s="18"/>
      <c r="G41" s="18"/>
      <c r="H41" s="18"/>
      <c r="I41" s="19">
        <v>1</v>
      </c>
      <c r="J41" s="19">
        <v>1</v>
      </c>
      <c r="K41" s="19">
        <v>1</v>
      </c>
      <c r="L41" s="19">
        <v>1</v>
      </c>
      <c r="M41" s="19">
        <v>1</v>
      </c>
      <c r="N41" s="19">
        <v>1</v>
      </c>
      <c r="O41" s="19">
        <v>1</v>
      </c>
      <c r="P41" s="19">
        <v>1</v>
      </c>
      <c r="Q41" s="18"/>
      <c r="R41" s="18"/>
      <c r="S41" s="18"/>
      <c r="T41" s="17"/>
      <c r="U41" s="26"/>
      <c r="X41" s="5" t="e">
        <f>E41+#REF!</f>
        <v>#REF!</v>
      </c>
    </row>
    <row r="42" spans="1:24" ht="19.5" customHeight="1" x14ac:dyDescent="0.3">
      <c r="A42" s="24">
        <f t="shared" si="18"/>
        <v>32</v>
      </c>
      <c r="B42" s="70"/>
      <c r="C42" s="48" t="s">
        <v>36</v>
      </c>
      <c r="D42" s="4" t="s">
        <v>1</v>
      </c>
      <c r="E42" s="13">
        <f t="shared" ref="E42:S42" si="19">SUM(E43:E44)</f>
        <v>16</v>
      </c>
      <c r="F42" s="13">
        <f t="shared" si="19"/>
        <v>0</v>
      </c>
      <c r="G42" s="13">
        <f t="shared" si="19"/>
        <v>0</v>
      </c>
      <c r="H42" s="13">
        <f t="shared" si="19"/>
        <v>0</v>
      </c>
      <c r="I42" s="13">
        <f t="shared" si="19"/>
        <v>2</v>
      </c>
      <c r="J42" s="13">
        <f t="shared" si="19"/>
        <v>2</v>
      </c>
      <c r="K42" s="13">
        <f t="shared" si="19"/>
        <v>2</v>
      </c>
      <c r="L42" s="13">
        <f t="shared" si="19"/>
        <v>2</v>
      </c>
      <c r="M42" s="13">
        <f t="shared" si="19"/>
        <v>2</v>
      </c>
      <c r="N42" s="13">
        <f t="shared" si="19"/>
        <v>2</v>
      </c>
      <c r="O42" s="13">
        <f t="shared" si="19"/>
        <v>2</v>
      </c>
      <c r="P42" s="13">
        <f t="shared" si="19"/>
        <v>2</v>
      </c>
      <c r="Q42" s="13">
        <f t="shared" si="19"/>
        <v>0</v>
      </c>
      <c r="R42" s="13">
        <f t="shared" si="19"/>
        <v>0</v>
      </c>
      <c r="S42" s="13">
        <f t="shared" si="19"/>
        <v>0</v>
      </c>
      <c r="T42" s="4"/>
      <c r="U42" s="8"/>
    </row>
    <row r="43" spans="1:24" ht="19.5" customHeight="1" x14ac:dyDescent="0.3">
      <c r="A43" s="24">
        <f t="shared" si="18"/>
        <v>33</v>
      </c>
      <c r="B43" s="70"/>
      <c r="C43" s="49"/>
      <c r="D43" s="25" t="s">
        <v>5</v>
      </c>
      <c r="E43" s="20">
        <f>SUM(F43:S43)</f>
        <v>8</v>
      </c>
      <c r="F43" s="18"/>
      <c r="G43" s="18"/>
      <c r="H43" s="18"/>
      <c r="I43" s="19">
        <v>1</v>
      </c>
      <c r="J43" s="19">
        <v>1</v>
      </c>
      <c r="K43" s="19">
        <v>1</v>
      </c>
      <c r="L43" s="19">
        <v>1</v>
      </c>
      <c r="M43" s="19">
        <v>1</v>
      </c>
      <c r="N43" s="19">
        <v>1</v>
      </c>
      <c r="O43" s="19">
        <v>1</v>
      </c>
      <c r="P43" s="19">
        <v>1</v>
      </c>
      <c r="Q43" s="18"/>
      <c r="R43" s="18"/>
      <c r="S43" s="18"/>
      <c r="T43" s="17" t="s">
        <v>38</v>
      </c>
      <c r="U43" s="26"/>
    </row>
    <row r="44" spans="1:24" ht="19.5" customHeight="1" x14ac:dyDescent="0.3">
      <c r="A44" s="24">
        <f t="shared" si="18"/>
        <v>34</v>
      </c>
      <c r="B44" s="70"/>
      <c r="C44" s="49"/>
      <c r="D44" s="25" t="s">
        <v>22</v>
      </c>
      <c r="E44" s="20">
        <f>SUM(F44:S44)</f>
        <v>8</v>
      </c>
      <c r="F44" s="18"/>
      <c r="G44" s="18"/>
      <c r="H44" s="18"/>
      <c r="I44" s="19">
        <v>1</v>
      </c>
      <c r="J44" s="19">
        <v>1</v>
      </c>
      <c r="K44" s="19">
        <v>1</v>
      </c>
      <c r="L44" s="19">
        <v>1</v>
      </c>
      <c r="M44" s="19">
        <v>1</v>
      </c>
      <c r="N44" s="19">
        <v>1</v>
      </c>
      <c r="O44" s="19">
        <v>1</v>
      </c>
      <c r="P44" s="19">
        <v>1</v>
      </c>
      <c r="Q44" s="18"/>
      <c r="R44" s="18"/>
      <c r="S44" s="18"/>
      <c r="T44" s="17"/>
      <c r="U44" s="26"/>
    </row>
    <row r="45" spans="1:24" ht="19.5" customHeight="1" x14ac:dyDescent="0.3">
      <c r="A45" s="24">
        <v>35</v>
      </c>
      <c r="B45" s="70"/>
      <c r="C45" s="48" t="s">
        <v>34</v>
      </c>
      <c r="D45" s="4" t="s">
        <v>1</v>
      </c>
      <c r="E45" s="13">
        <f>E46</f>
        <v>32</v>
      </c>
      <c r="F45" s="13">
        <f t="shared" ref="F45:S45" si="20">F46</f>
        <v>0</v>
      </c>
      <c r="G45" s="13">
        <f t="shared" si="20"/>
        <v>0</v>
      </c>
      <c r="H45" s="13">
        <f t="shared" si="20"/>
        <v>0</v>
      </c>
      <c r="I45" s="13">
        <f t="shared" si="20"/>
        <v>4</v>
      </c>
      <c r="J45" s="13">
        <f t="shared" si="20"/>
        <v>4</v>
      </c>
      <c r="K45" s="13">
        <f t="shared" si="20"/>
        <v>4</v>
      </c>
      <c r="L45" s="13">
        <f t="shared" si="20"/>
        <v>4</v>
      </c>
      <c r="M45" s="13">
        <f t="shared" si="20"/>
        <v>4</v>
      </c>
      <c r="N45" s="13">
        <f t="shared" si="20"/>
        <v>4</v>
      </c>
      <c r="O45" s="13">
        <f t="shared" si="20"/>
        <v>4</v>
      </c>
      <c r="P45" s="13">
        <f t="shared" si="20"/>
        <v>4</v>
      </c>
      <c r="Q45" s="13">
        <f t="shared" si="20"/>
        <v>0</v>
      </c>
      <c r="R45" s="13">
        <f t="shared" si="20"/>
        <v>0</v>
      </c>
      <c r="S45" s="13">
        <f t="shared" si="20"/>
        <v>0</v>
      </c>
      <c r="T45" s="4"/>
      <c r="U45" s="8"/>
    </row>
    <row r="46" spans="1:24" ht="19.5" customHeight="1" x14ac:dyDescent="0.3">
      <c r="A46" s="24">
        <v>36</v>
      </c>
      <c r="B46" s="71"/>
      <c r="C46" s="50"/>
      <c r="D46" s="25" t="s">
        <v>5</v>
      </c>
      <c r="E46" s="20">
        <f>SUM(F46:S46)</f>
        <v>32</v>
      </c>
      <c r="F46" s="18"/>
      <c r="G46" s="18"/>
      <c r="H46" s="18"/>
      <c r="I46" s="19">
        <v>4</v>
      </c>
      <c r="J46" s="19">
        <v>4</v>
      </c>
      <c r="K46" s="19">
        <v>4</v>
      </c>
      <c r="L46" s="19">
        <v>4</v>
      </c>
      <c r="M46" s="19">
        <v>4</v>
      </c>
      <c r="N46" s="19">
        <v>4</v>
      </c>
      <c r="O46" s="19">
        <v>4</v>
      </c>
      <c r="P46" s="19">
        <v>4</v>
      </c>
      <c r="Q46" s="18"/>
      <c r="R46" s="18"/>
      <c r="S46" s="18"/>
      <c r="T46" s="17" t="s">
        <v>35</v>
      </c>
      <c r="U46" s="26"/>
    </row>
    <row r="47" spans="1:24" ht="19.5" customHeight="1" x14ac:dyDescent="0.3">
      <c r="A47" s="45"/>
      <c r="B47" s="69" t="s">
        <v>47</v>
      </c>
      <c r="C47" s="46" t="s">
        <v>4</v>
      </c>
      <c r="D47" s="47"/>
      <c r="E47" s="10">
        <f t="shared" ref="E47:S47" si="21">E48+E52+E55</f>
        <v>77</v>
      </c>
      <c r="F47" s="10">
        <f t="shared" si="21"/>
        <v>0</v>
      </c>
      <c r="G47" s="10">
        <f t="shared" si="21"/>
        <v>0</v>
      </c>
      <c r="H47" s="10">
        <f t="shared" si="21"/>
        <v>0</v>
      </c>
      <c r="I47" s="10">
        <f t="shared" si="21"/>
        <v>11</v>
      </c>
      <c r="J47" s="10">
        <f t="shared" si="21"/>
        <v>11</v>
      </c>
      <c r="K47" s="10">
        <f t="shared" si="21"/>
        <v>11</v>
      </c>
      <c r="L47" s="10">
        <f t="shared" si="21"/>
        <v>11</v>
      </c>
      <c r="M47" s="10">
        <f t="shared" si="21"/>
        <v>11</v>
      </c>
      <c r="N47" s="10">
        <f t="shared" si="21"/>
        <v>11</v>
      </c>
      <c r="O47" s="10">
        <f t="shared" si="21"/>
        <v>11</v>
      </c>
      <c r="P47" s="10">
        <f t="shared" si="21"/>
        <v>0</v>
      </c>
      <c r="Q47" s="10">
        <f t="shared" si="21"/>
        <v>0</v>
      </c>
      <c r="R47" s="10">
        <f t="shared" si="21"/>
        <v>0</v>
      </c>
      <c r="S47" s="10">
        <f t="shared" si="21"/>
        <v>0</v>
      </c>
      <c r="T47" s="22"/>
      <c r="U47" s="6"/>
    </row>
    <row r="48" spans="1:24" s="2" customFormat="1" ht="19.5" customHeight="1" x14ac:dyDescent="0.3">
      <c r="A48" s="24">
        <f>A46+1</f>
        <v>37</v>
      </c>
      <c r="B48" s="70"/>
      <c r="C48" s="48" t="s">
        <v>29</v>
      </c>
      <c r="D48" s="3" t="s">
        <v>1</v>
      </c>
      <c r="E48" s="11">
        <f t="shared" ref="E48:S48" si="22">SUM(E49:E51)</f>
        <v>35</v>
      </c>
      <c r="F48" s="11">
        <f t="shared" si="22"/>
        <v>0</v>
      </c>
      <c r="G48" s="11">
        <f t="shared" si="22"/>
        <v>0</v>
      </c>
      <c r="H48" s="11">
        <f t="shared" si="22"/>
        <v>0</v>
      </c>
      <c r="I48" s="11">
        <f t="shared" si="22"/>
        <v>5</v>
      </c>
      <c r="J48" s="11">
        <f t="shared" si="22"/>
        <v>5</v>
      </c>
      <c r="K48" s="11">
        <f t="shared" si="22"/>
        <v>5</v>
      </c>
      <c r="L48" s="11">
        <f t="shared" si="22"/>
        <v>5</v>
      </c>
      <c r="M48" s="11">
        <f t="shared" si="22"/>
        <v>5</v>
      </c>
      <c r="N48" s="11">
        <f t="shared" si="22"/>
        <v>5</v>
      </c>
      <c r="O48" s="11">
        <f t="shared" si="22"/>
        <v>5</v>
      </c>
      <c r="P48" s="11">
        <f t="shared" si="22"/>
        <v>0</v>
      </c>
      <c r="Q48" s="11">
        <f t="shared" si="22"/>
        <v>0</v>
      </c>
      <c r="R48" s="11">
        <f t="shared" si="22"/>
        <v>0</v>
      </c>
      <c r="S48" s="11">
        <f t="shared" si="22"/>
        <v>0</v>
      </c>
      <c r="T48" s="3"/>
      <c r="U48" s="7"/>
    </row>
    <row r="49" spans="1:24" ht="19.5" customHeight="1" x14ac:dyDescent="0.3">
      <c r="A49" s="24">
        <v>38</v>
      </c>
      <c r="B49" s="70"/>
      <c r="C49" s="49"/>
      <c r="D49" s="25" t="s">
        <v>22</v>
      </c>
      <c r="E49" s="20">
        <f>SUM(F49:S49)</f>
        <v>21</v>
      </c>
      <c r="F49" s="18"/>
      <c r="G49" s="18"/>
      <c r="H49" s="18"/>
      <c r="I49" s="19">
        <v>3</v>
      </c>
      <c r="J49" s="19">
        <v>3</v>
      </c>
      <c r="K49" s="19">
        <v>3</v>
      </c>
      <c r="L49" s="19">
        <v>3</v>
      </c>
      <c r="M49" s="19">
        <v>3</v>
      </c>
      <c r="N49" s="19">
        <v>3</v>
      </c>
      <c r="O49" s="19">
        <v>3</v>
      </c>
      <c r="P49" s="18"/>
      <c r="Q49" s="18"/>
      <c r="R49" s="18"/>
      <c r="S49" s="18"/>
      <c r="T49" s="17"/>
      <c r="U49" s="26"/>
      <c r="X49" s="5">
        <f>E49+E54</f>
        <v>28</v>
      </c>
    </row>
    <row r="50" spans="1:24" ht="19.5" customHeight="1" x14ac:dyDescent="0.3">
      <c r="A50" s="24">
        <v>39</v>
      </c>
      <c r="B50" s="70"/>
      <c r="C50" s="49"/>
      <c r="D50" s="25" t="s">
        <v>23</v>
      </c>
      <c r="E50" s="20">
        <f>SUM(F50:S50)</f>
        <v>7</v>
      </c>
      <c r="F50" s="18"/>
      <c r="G50" s="18"/>
      <c r="H50" s="18"/>
      <c r="I50" s="19">
        <v>1</v>
      </c>
      <c r="J50" s="19">
        <v>1</v>
      </c>
      <c r="K50" s="19">
        <v>1</v>
      </c>
      <c r="L50" s="19">
        <v>1</v>
      </c>
      <c r="M50" s="19">
        <v>1</v>
      </c>
      <c r="N50" s="19">
        <v>1</v>
      </c>
      <c r="O50" s="19">
        <v>1</v>
      </c>
      <c r="P50" s="18"/>
      <c r="Q50" s="18"/>
      <c r="R50" s="18"/>
      <c r="S50" s="18"/>
      <c r="T50" s="17"/>
      <c r="U50" s="26"/>
      <c r="X50" s="5" t="e">
        <f>E50+#REF!</f>
        <v>#REF!</v>
      </c>
    </row>
    <row r="51" spans="1:24" ht="19.5" customHeight="1" x14ac:dyDescent="0.3">
      <c r="A51" s="24">
        <v>40</v>
      </c>
      <c r="B51" s="70"/>
      <c r="C51" s="50"/>
      <c r="D51" s="25" t="s">
        <v>24</v>
      </c>
      <c r="E51" s="20">
        <f>SUM(F51:S51)</f>
        <v>7</v>
      </c>
      <c r="F51" s="18"/>
      <c r="G51" s="18"/>
      <c r="H51" s="18"/>
      <c r="I51" s="19">
        <v>1</v>
      </c>
      <c r="J51" s="19">
        <v>1</v>
      </c>
      <c r="K51" s="19">
        <v>1</v>
      </c>
      <c r="L51" s="19">
        <v>1</v>
      </c>
      <c r="M51" s="19">
        <v>1</v>
      </c>
      <c r="N51" s="19">
        <v>1</v>
      </c>
      <c r="O51" s="19">
        <v>1</v>
      </c>
      <c r="P51" s="18"/>
      <c r="Q51" s="18"/>
      <c r="R51" s="18"/>
      <c r="S51" s="18"/>
      <c r="T51" s="17"/>
      <c r="U51" s="26"/>
      <c r="X51" s="5" t="e">
        <f>E51+#REF!</f>
        <v>#REF!</v>
      </c>
    </row>
    <row r="52" spans="1:24" ht="19.5" customHeight="1" x14ac:dyDescent="0.3">
      <c r="A52" s="24">
        <v>41</v>
      </c>
      <c r="B52" s="70"/>
      <c r="C52" s="48" t="s">
        <v>36</v>
      </c>
      <c r="D52" s="4" t="s">
        <v>1</v>
      </c>
      <c r="E52" s="13">
        <f t="shared" ref="E52:S52" si="23">SUM(E53:E54)</f>
        <v>14</v>
      </c>
      <c r="F52" s="13">
        <f t="shared" si="23"/>
        <v>0</v>
      </c>
      <c r="G52" s="13">
        <f t="shared" si="23"/>
        <v>0</v>
      </c>
      <c r="H52" s="13">
        <f t="shared" si="23"/>
        <v>0</v>
      </c>
      <c r="I52" s="13">
        <f t="shared" si="23"/>
        <v>2</v>
      </c>
      <c r="J52" s="13">
        <f t="shared" si="23"/>
        <v>2</v>
      </c>
      <c r="K52" s="13">
        <f t="shared" si="23"/>
        <v>2</v>
      </c>
      <c r="L52" s="13">
        <f t="shared" si="23"/>
        <v>2</v>
      </c>
      <c r="M52" s="13">
        <f t="shared" si="23"/>
        <v>2</v>
      </c>
      <c r="N52" s="13">
        <f t="shared" si="23"/>
        <v>2</v>
      </c>
      <c r="O52" s="13">
        <f t="shared" si="23"/>
        <v>2</v>
      </c>
      <c r="P52" s="13">
        <f t="shared" si="23"/>
        <v>0</v>
      </c>
      <c r="Q52" s="13">
        <f t="shared" si="23"/>
        <v>0</v>
      </c>
      <c r="R52" s="13">
        <f t="shared" si="23"/>
        <v>0</v>
      </c>
      <c r="S52" s="13">
        <f t="shared" si="23"/>
        <v>0</v>
      </c>
      <c r="T52" s="4"/>
      <c r="U52" s="8"/>
    </row>
    <row r="53" spans="1:24" ht="19.5" customHeight="1" x14ac:dyDescent="0.3">
      <c r="A53" s="24">
        <v>42</v>
      </c>
      <c r="B53" s="70"/>
      <c r="C53" s="49"/>
      <c r="D53" s="25" t="s">
        <v>5</v>
      </c>
      <c r="E53" s="20">
        <f>SUM(F53:S53)</f>
        <v>7</v>
      </c>
      <c r="F53" s="18"/>
      <c r="G53" s="18"/>
      <c r="H53" s="18"/>
      <c r="I53" s="19">
        <v>1</v>
      </c>
      <c r="J53" s="19">
        <v>1</v>
      </c>
      <c r="K53" s="19">
        <v>1</v>
      </c>
      <c r="L53" s="19">
        <v>1</v>
      </c>
      <c r="M53" s="19">
        <v>1</v>
      </c>
      <c r="N53" s="19">
        <v>1</v>
      </c>
      <c r="O53" s="19">
        <v>1</v>
      </c>
      <c r="P53" s="18"/>
      <c r="Q53" s="18"/>
      <c r="R53" s="18"/>
      <c r="S53" s="18"/>
      <c r="T53" s="17" t="s">
        <v>38</v>
      </c>
      <c r="U53" s="26"/>
    </row>
    <row r="54" spans="1:24" ht="19.5" customHeight="1" x14ac:dyDescent="0.3">
      <c r="A54" s="24">
        <v>43</v>
      </c>
      <c r="B54" s="70"/>
      <c r="C54" s="49"/>
      <c r="D54" s="25" t="s">
        <v>22</v>
      </c>
      <c r="E54" s="20">
        <f>SUM(F54:S54)</f>
        <v>7</v>
      </c>
      <c r="F54" s="18"/>
      <c r="G54" s="18"/>
      <c r="H54" s="18"/>
      <c r="I54" s="19">
        <v>1</v>
      </c>
      <c r="J54" s="19">
        <v>1</v>
      </c>
      <c r="K54" s="19">
        <v>1</v>
      </c>
      <c r="L54" s="19">
        <v>1</v>
      </c>
      <c r="M54" s="19">
        <v>1</v>
      </c>
      <c r="N54" s="19">
        <v>1</v>
      </c>
      <c r="O54" s="19">
        <v>1</v>
      </c>
      <c r="P54" s="18"/>
      <c r="Q54" s="18"/>
      <c r="R54" s="18"/>
      <c r="S54" s="18"/>
      <c r="T54" s="17"/>
      <c r="U54" s="26"/>
    </row>
    <row r="55" spans="1:24" ht="19.5" customHeight="1" x14ac:dyDescent="0.3">
      <c r="A55" s="24">
        <v>44</v>
      </c>
      <c r="B55" s="70"/>
      <c r="C55" s="48" t="s">
        <v>34</v>
      </c>
      <c r="D55" s="4" t="s">
        <v>1</v>
      </c>
      <c r="E55" s="13">
        <f>E56</f>
        <v>28</v>
      </c>
      <c r="F55" s="13">
        <f t="shared" ref="F55:S55" si="24">F56</f>
        <v>0</v>
      </c>
      <c r="G55" s="13">
        <f t="shared" si="24"/>
        <v>0</v>
      </c>
      <c r="H55" s="13">
        <f t="shared" si="24"/>
        <v>0</v>
      </c>
      <c r="I55" s="13">
        <f t="shared" si="24"/>
        <v>4</v>
      </c>
      <c r="J55" s="13">
        <f t="shared" si="24"/>
        <v>4</v>
      </c>
      <c r="K55" s="13">
        <f t="shared" si="24"/>
        <v>4</v>
      </c>
      <c r="L55" s="13">
        <f t="shared" si="24"/>
        <v>4</v>
      </c>
      <c r="M55" s="13">
        <f t="shared" si="24"/>
        <v>4</v>
      </c>
      <c r="N55" s="13">
        <f t="shared" si="24"/>
        <v>4</v>
      </c>
      <c r="O55" s="13">
        <f t="shared" si="24"/>
        <v>4</v>
      </c>
      <c r="P55" s="13">
        <f t="shared" si="24"/>
        <v>0</v>
      </c>
      <c r="Q55" s="13">
        <f t="shared" si="24"/>
        <v>0</v>
      </c>
      <c r="R55" s="13">
        <f t="shared" si="24"/>
        <v>0</v>
      </c>
      <c r="S55" s="13">
        <f t="shared" si="24"/>
        <v>0</v>
      </c>
      <c r="T55" s="4"/>
      <c r="U55" s="8"/>
    </row>
    <row r="56" spans="1:24" ht="19.5" customHeight="1" x14ac:dyDescent="0.3">
      <c r="A56" s="24">
        <v>45</v>
      </c>
      <c r="B56" s="71"/>
      <c r="C56" s="50"/>
      <c r="D56" s="25" t="s">
        <v>5</v>
      </c>
      <c r="E56" s="20">
        <f>SUM(F56:S56)</f>
        <v>28</v>
      </c>
      <c r="F56" s="18"/>
      <c r="G56" s="18"/>
      <c r="H56" s="18"/>
      <c r="I56" s="19">
        <v>4</v>
      </c>
      <c r="J56" s="19">
        <v>4</v>
      </c>
      <c r="K56" s="19">
        <v>4</v>
      </c>
      <c r="L56" s="19">
        <v>4</v>
      </c>
      <c r="M56" s="19">
        <v>4</v>
      </c>
      <c r="N56" s="19">
        <v>4</v>
      </c>
      <c r="O56" s="19">
        <v>4</v>
      </c>
      <c r="P56" s="18"/>
      <c r="Q56" s="18"/>
      <c r="R56" s="18"/>
      <c r="S56" s="18"/>
      <c r="T56" s="17" t="s">
        <v>35</v>
      </c>
      <c r="U56" s="26"/>
    </row>
  </sheetData>
  <autoFilter ref="A3:X56"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mergeCells count="35">
    <mergeCell ref="B14:B24"/>
    <mergeCell ref="B25:B35"/>
    <mergeCell ref="B36:B46"/>
    <mergeCell ref="B47:B56"/>
    <mergeCell ref="B5:D5"/>
    <mergeCell ref="B6:D6"/>
    <mergeCell ref="C47:D47"/>
    <mergeCell ref="C23:C24"/>
    <mergeCell ref="C34:C35"/>
    <mergeCell ref="C45:C46"/>
    <mergeCell ref="C55:C56"/>
    <mergeCell ref="B7:B13"/>
    <mergeCell ref="C48:C51"/>
    <mergeCell ref="C52:C54"/>
    <mergeCell ref="C15:C19"/>
    <mergeCell ref="C20:C22"/>
    <mergeCell ref="A1:U1"/>
    <mergeCell ref="A3:A4"/>
    <mergeCell ref="B3:B4"/>
    <mergeCell ref="C3:C4"/>
    <mergeCell ref="D3:D4"/>
    <mergeCell ref="E3:S3"/>
    <mergeCell ref="U3:U4"/>
    <mergeCell ref="T3:T4"/>
    <mergeCell ref="C7:D7"/>
    <mergeCell ref="C8:C9"/>
    <mergeCell ref="C10:C11"/>
    <mergeCell ref="C14:D14"/>
    <mergeCell ref="C12:C13"/>
    <mergeCell ref="C36:D36"/>
    <mergeCell ref="C37:C41"/>
    <mergeCell ref="C42:C44"/>
    <mergeCell ref="C25:D25"/>
    <mergeCell ref="C26:C30"/>
    <mergeCell ref="C31:C33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대회 및 경기장 운영</vt:lpstr>
      <vt:lpstr>'대회 및 경기장 운영'!Print_Area</vt:lpstr>
      <vt:lpstr>'대회 및 경기장 운영'!Print_Titles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Windows 사용자</cp:lastModifiedBy>
  <cp:lastPrinted>2022-11-08T04:23:36Z</cp:lastPrinted>
  <dcterms:created xsi:type="dcterms:W3CDTF">2022-08-29T23:57:47Z</dcterms:created>
  <dcterms:modified xsi:type="dcterms:W3CDTF">2022-12-05T09:01:43Z</dcterms:modified>
</cp:coreProperties>
</file>